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300" windowWidth="11490" windowHeight="6135" tabRatio="621" firstSheet="9" activeTab="16"/>
  </bookViews>
  <sheets>
    <sheet name="пр1.адм.д" sheetId="6" r:id="rId1"/>
    <sheet name="адм.безв" sheetId="7" r:id="rId2"/>
    <sheet name="пр.2адм.ист" sheetId="8" r:id="rId3"/>
    <sheet name="РПР2017" sheetId="2" r:id="rId4"/>
    <sheet name="РПР2018-2019." sheetId="29" r:id="rId5"/>
    <sheet name="ЦСР2017" sheetId="9" r:id="rId6"/>
    <sheet name="ЦСР2018-2019" sheetId="10" r:id="rId7"/>
    <sheet name="вед2017" sheetId="4" r:id="rId8"/>
    <sheet name="вед2018-2019" sheetId="5" r:id="rId9"/>
    <sheet name="публ2017" sheetId="11" r:id="rId10"/>
    <sheet name="публ2018-2019" sheetId="12" r:id="rId11"/>
    <sheet name="ист2017" sheetId="22" r:id="rId12"/>
    <sheet name="ист2018-2019" sheetId="23" r:id="rId13"/>
    <sheet name="заимст2016" sheetId="24" r:id="rId14"/>
    <sheet name="заимст2017-2018" sheetId="26" r:id="rId15"/>
    <sheet name="МБТ КСО 2017" sheetId="27" r:id="rId16"/>
    <sheet name="МБТ КСО 2017-2018" sheetId="28" r:id="rId17"/>
  </sheets>
  <definedNames>
    <definedName name="_xlnm.Print_Area" localSheetId="3">РПР2017!$A$1:$F$116</definedName>
  </definedNames>
  <calcPr calcId="114210"/>
</workbook>
</file>

<file path=xl/calcChain.xml><?xml version="1.0" encoding="utf-8"?>
<calcChain xmlns="http://schemas.openxmlformats.org/spreadsheetml/2006/main">
  <c r="C16" i="22"/>
  <c r="H105" i="5"/>
  <c r="G105"/>
  <c r="H104"/>
  <c r="G104"/>
  <c r="H103"/>
  <c r="G103"/>
  <c r="H101"/>
  <c r="G101"/>
  <c r="H100"/>
  <c r="G100"/>
  <c r="H99"/>
  <c r="G99"/>
  <c r="H98"/>
  <c r="G98"/>
  <c r="H97"/>
  <c r="G97"/>
  <c r="H87"/>
  <c r="G87"/>
  <c r="H86"/>
  <c r="G86"/>
  <c r="H85"/>
  <c r="G85"/>
  <c r="H84"/>
  <c r="G84"/>
  <c r="H83"/>
  <c r="G83"/>
  <c r="H81"/>
  <c r="G81"/>
  <c r="H80"/>
  <c r="G80"/>
  <c r="H79"/>
  <c r="G79"/>
  <c r="H78"/>
  <c r="G78"/>
  <c r="H72"/>
  <c r="G72"/>
  <c r="H70"/>
  <c r="G70"/>
  <c r="H69"/>
  <c r="G69"/>
  <c r="H68"/>
  <c r="G68"/>
  <c r="H67"/>
  <c r="G67"/>
  <c r="H18"/>
  <c r="G18"/>
  <c r="H17"/>
  <c r="G17"/>
  <c r="H16"/>
  <c r="G16"/>
  <c r="H15"/>
  <c r="G15"/>
  <c r="H12"/>
  <c r="G12"/>
  <c r="H11"/>
  <c r="G11"/>
  <c r="H10"/>
  <c r="G10"/>
  <c r="H9"/>
  <c r="G9"/>
  <c r="H8"/>
  <c r="H107"/>
  <c r="G8"/>
  <c r="G107"/>
  <c r="G106" i="4"/>
  <c r="G105"/>
  <c r="G104"/>
  <c r="G103"/>
  <c r="G102"/>
  <c r="G99"/>
  <c r="G98"/>
  <c r="G96"/>
  <c r="G95"/>
  <c r="G92"/>
  <c r="G91"/>
  <c r="G90"/>
  <c r="G89"/>
  <c r="G88"/>
  <c r="G86"/>
  <c r="G85"/>
  <c r="G84"/>
  <c r="G82"/>
  <c r="G81"/>
  <c r="G80"/>
  <c r="G79"/>
  <c r="G77"/>
  <c r="G76"/>
  <c r="G75"/>
  <c r="G74"/>
  <c r="G71"/>
  <c r="G70"/>
  <c r="G65"/>
  <c r="G64"/>
  <c r="G63"/>
  <c r="G62"/>
  <c r="G56"/>
  <c r="G50"/>
  <c r="G49"/>
  <c r="G48"/>
  <c r="G47"/>
  <c r="G46"/>
  <c r="G44"/>
  <c r="G43"/>
  <c r="G42"/>
  <c r="G41"/>
  <c r="G27"/>
  <c r="G26"/>
  <c r="G23"/>
  <c r="G22"/>
  <c r="G21"/>
  <c r="G17"/>
  <c r="G16"/>
  <c r="G11"/>
  <c r="G10"/>
  <c r="G73"/>
  <c r="G14"/>
  <c r="G7"/>
  <c r="G15"/>
  <c r="G68"/>
  <c r="G67"/>
  <c r="G69"/>
  <c r="G96" i="10"/>
  <c r="G10"/>
  <c r="G11"/>
  <c r="G12"/>
  <c r="F96"/>
  <c r="G94"/>
  <c r="G93"/>
  <c r="G92"/>
  <c r="G91"/>
  <c r="F91"/>
  <c r="F92"/>
  <c r="F93"/>
  <c r="F94"/>
  <c r="G88"/>
  <c r="G87"/>
  <c r="G89"/>
  <c r="F87"/>
  <c r="F88"/>
  <c r="F89"/>
  <c r="G48"/>
  <c r="G49"/>
  <c r="G50"/>
  <c r="G52"/>
  <c r="G53"/>
  <c r="G54"/>
  <c r="F52"/>
  <c r="F53"/>
  <c r="F54"/>
  <c r="F48"/>
  <c r="F49"/>
  <c r="F50"/>
  <c r="F10"/>
  <c r="F11"/>
  <c r="F12"/>
  <c r="G105" i="29"/>
  <c r="F105"/>
  <c r="G104"/>
  <c r="F104"/>
  <c r="G103"/>
  <c r="F103"/>
  <c r="G101"/>
  <c r="F101"/>
  <c r="G100"/>
  <c r="F100"/>
  <c r="G99"/>
  <c r="F99"/>
  <c r="G98"/>
  <c r="F98"/>
  <c r="G97"/>
  <c r="F97"/>
  <c r="G87"/>
  <c r="F87"/>
  <c r="G86"/>
  <c r="F86"/>
  <c r="G85"/>
  <c r="F85"/>
  <c r="G84"/>
  <c r="F84"/>
  <c r="G83"/>
  <c r="F83"/>
  <c r="G81"/>
  <c r="F81"/>
  <c r="G80"/>
  <c r="F80"/>
  <c r="G79"/>
  <c r="F79"/>
  <c r="G78"/>
  <c r="F78"/>
  <c r="G72"/>
  <c r="F72"/>
  <c r="G70"/>
  <c r="F70"/>
  <c r="G69"/>
  <c r="F69"/>
  <c r="G68"/>
  <c r="F68"/>
  <c r="G67"/>
  <c r="F67"/>
  <c r="G18"/>
  <c r="F18"/>
  <c r="G17"/>
  <c r="F17"/>
  <c r="G16"/>
  <c r="F16"/>
  <c r="G15"/>
  <c r="F15"/>
  <c r="G12"/>
  <c r="F12"/>
  <c r="G11"/>
  <c r="F11"/>
  <c r="G10"/>
  <c r="F10"/>
  <c r="G9"/>
  <c r="F9"/>
  <c r="G8"/>
  <c r="G107"/>
  <c r="F8"/>
  <c r="F107"/>
  <c r="F58" i="9"/>
  <c r="F59"/>
  <c r="F60"/>
  <c r="F84"/>
  <c r="F81"/>
  <c r="F80"/>
  <c r="F82"/>
  <c r="F70"/>
  <c r="F71"/>
  <c r="F56"/>
  <c r="F55"/>
  <c r="F50"/>
  <c r="F49"/>
  <c r="F53"/>
  <c r="F52"/>
  <c r="F42"/>
  <c r="F41"/>
  <c r="F40"/>
  <c r="F46"/>
  <c r="F45"/>
  <c r="F44"/>
  <c r="F38"/>
  <c r="F37"/>
  <c r="F36"/>
  <c r="F34"/>
  <c r="F33"/>
  <c r="F32"/>
  <c r="F19"/>
  <c r="F18"/>
  <c r="F22"/>
  <c r="F12"/>
  <c r="F11"/>
  <c r="F10"/>
  <c r="F48" i="2"/>
  <c r="F58"/>
  <c r="F64"/>
  <c r="F65"/>
  <c r="F66"/>
  <c r="F67"/>
  <c r="F46"/>
  <c r="G109" i="4"/>
  <c r="J7"/>
  <c r="F48" i="9"/>
  <c r="F84" i="2"/>
  <c r="F83"/>
  <c r="F82"/>
  <c r="F52"/>
  <c r="F51"/>
  <c r="F14" i="9"/>
  <c r="F69"/>
  <c r="F9"/>
  <c r="F108" i="2"/>
  <c r="F107"/>
  <c r="F101"/>
  <c r="F100"/>
  <c r="F98"/>
  <c r="F97"/>
  <c r="F94"/>
  <c r="F93"/>
  <c r="F92"/>
  <c r="F91"/>
  <c r="F88"/>
  <c r="F87"/>
  <c r="F86"/>
  <c r="F81"/>
  <c r="F79"/>
  <c r="F78"/>
  <c r="F73"/>
  <c r="F72"/>
  <c r="F71"/>
  <c r="F50"/>
  <c r="F49"/>
  <c r="F29"/>
  <c r="F28"/>
  <c r="F25"/>
  <c r="F24"/>
  <c r="F16"/>
  <c r="F9"/>
  <c r="F19"/>
  <c r="F18"/>
  <c r="F17"/>
  <c r="F13"/>
  <c r="F12"/>
  <c r="F23"/>
  <c r="F45"/>
  <c r="F70"/>
  <c r="F69"/>
  <c r="F77"/>
  <c r="F76"/>
  <c r="F90"/>
  <c r="F111"/>
  <c r="F106"/>
  <c r="F105"/>
  <c r="F104"/>
  <c r="F75"/>
  <c r="F44"/>
  <c r="F43"/>
  <c r="I9"/>
  <c r="F9" i="10"/>
  <c r="G9"/>
  <c r="G12" i="12"/>
  <c r="F12"/>
</calcChain>
</file>

<file path=xl/sharedStrings.xml><?xml version="1.0" encoding="utf-8"?>
<sst xmlns="http://schemas.openxmlformats.org/spreadsheetml/2006/main" count="1439" uniqueCount="368">
  <si>
    <t>(подпись)</t>
  </si>
  <si>
    <t>Всего:</t>
  </si>
  <si>
    <t>000</t>
  </si>
  <si>
    <t>0000000000</t>
  </si>
  <si>
    <t>9900000760</t>
  </si>
  <si>
    <t>244</t>
  </si>
  <si>
    <t>Прочая закупка товаров, работ и услуг для обеспечения государственных (муниципальных) нужд</t>
  </si>
  <si>
    <t>313</t>
  </si>
  <si>
    <t>9900000740</t>
  </si>
  <si>
    <t>Доплата к пенсиям муниципальных служащих</t>
  </si>
  <si>
    <t>Пенсионное обеспечение</t>
  </si>
  <si>
    <t>Социальная политика</t>
  </si>
  <si>
    <t>850</t>
  </si>
  <si>
    <t>Уплата налогов, сборов и иных платежей</t>
  </si>
  <si>
    <t>Софинансирование расходных обязательств в части снабжения населения топливом</t>
  </si>
  <si>
    <t>9900070530</t>
  </si>
  <si>
    <t>Выполнение расходных обязательств в части снабжения населения топливом</t>
  </si>
  <si>
    <t>Коммунальное хозяйство</t>
  </si>
  <si>
    <t>Жилищно-коммунальное хозяйство</t>
  </si>
  <si>
    <t>Софинансирование мероприятий государственной программы Новосибирской области  "Развитие автомобильных дорог регионального, межмуниципального и местного значения в Новосибирской области"</t>
  </si>
  <si>
    <t>9900070760</t>
  </si>
  <si>
    <t>Реализацию мероприятий государственной программы Новосибирской области  "Развитие автомобильных дорог регионального, межмуниципального и местного значения в Новосибирской области"</t>
  </si>
  <si>
    <t>Дорожное хозяйство (дорожные фонды)</t>
  </si>
  <si>
    <t>Национальная экономика</t>
  </si>
  <si>
    <t>9900000330</t>
  </si>
  <si>
    <t>Мероприятия по предупреждению и ликвидации последствий чрезвычайных ситуаций и стихийных бедствий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</si>
  <si>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</si>
  <si>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</si>
  <si>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9900051180</t>
  </si>
  <si>
    <t>Субвенции на осуществление первичного воинского учета на территориях, где отсутствуют военные комиссариаты</t>
  </si>
  <si>
    <t>Мобилизационная и вневойсковая подготовка</t>
  </si>
  <si>
    <t>Национальная оборона</t>
  </si>
  <si>
    <t>9900000590</t>
  </si>
  <si>
    <t>9900000190</t>
  </si>
  <si>
    <t>Расходы на обеспечение функций муниципальных органов</t>
  </si>
  <si>
    <t>Другие общегосударственные вопросы</t>
  </si>
  <si>
    <t>870</t>
  </si>
  <si>
    <t>9900000240</t>
  </si>
  <si>
    <t>Резервные средства</t>
  </si>
  <si>
    <t>Резервный фонд</t>
  </si>
  <si>
    <t>Резервные фонды</t>
  </si>
  <si>
    <t>9900008110</t>
  </si>
  <si>
    <t>122</t>
  </si>
  <si>
    <t>Иные выплаты персоналу государственных (муниципальных) органов, за исключением фонда оплаты труда</t>
  </si>
  <si>
    <t>121</t>
  </si>
  <si>
    <t>Фонд оплаты труда государственных (муниципальных) органов</t>
  </si>
  <si>
    <t>Контрольно-счетный орган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</si>
  <si>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</si>
  <si>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9900051200</t>
  </si>
  <si>
    <t>9900070190</t>
  </si>
  <si>
    <t>Осуществление полномочий по решению вопросов в сфере административных правонарушений</t>
  </si>
  <si>
    <t>9900000110</t>
  </si>
  <si>
    <t xml:space="preserve">Расходы на выплаты по оплате труда работников муниципальных органов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</si>
  <si>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</si>
  <si>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9900003110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</si>
  <si>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</si>
  <si>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</si>
  <si>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</si>
  <si>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</t>
  </si>
  <si>
    <t>ВР</t>
  </si>
  <si>
    <t>ЦСР</t>
  </si>
  <si>
    <t>ПР</t>
  </si>
  <si>
    <t>РЗ</t>
  </si>
  <si>
    <t>Наименование показателя</t>
  </si>
  <si>
    <t>руб.</t>
  </si>
  <si>
    <t>Таблица 1</t>
  </si>
  <si>
    <t>Сумма в т.ч. по годам планового периода</t>
  </si>
  <si>
    <t>Условно утвержденные расходы</t>
  </si>
  <si>
    <t>9990099990</t>
  </si>
  <si>
    <t>9900000000</t>
  </si>
  <si>
    <t>Таблица 2</t>
  </si>
  <si>
    <t>ППП</t>
  </si>
  <si>
    <t>ГРБС</t>
  </si>
  <si>
    <t>ИТОГО</t>
  </si>
  <si>
    <t>Приложение 1</t>
  </si>
  <si>
    <t xml:space="preserve">                                                                                                                                                                                                              </t>
  </si>
  <si>
    <t>Код главного администратора  доходов</t>
  </si>
  <si>
    <t>Федеральное казначейство (Управление Федерального казначейства по Смоленской области)</t>
  </si>
  <si>
    <t>1 03 02230 01 0000 110</t>
  </si>
  <si>
    <t>1 03 02240 01 0000 110</t>
  </si>
  <si>
    <t>1 03 02250 01 0000 110</t>
  </si>
  <si>
    <t>1 03 02260 01 0000 110</t>
  </si>
  <si>
    <t>Управление Федеральной налоговой службы по Новосибирской области</t>
  </si>
  <si>
    <t>1 01 02010 01 0000 110</t>
  </si>
  <si>
    <t>1 01 02020 01 0000 110</t>
  </si>
  <si>
    <t>1 01 02030 01 0000 110</t>
  </si>
  <si>
    <t>Единый сельскохозяйственный налог</t>
  </si>
  <si>
    <t>Приложение 2</t>
  </si>
  <si>
    <t>Код главного администратора ИФДБ</t>
  </si>
  <si>
    <t>Код источников финансирования дефицита бюджета</t>
  </si>
  <si>
    <t>Наименование главного администратора источников финансирования дефицита бюджета (ИФДБ)</t>
  </si>
  <si>
    <t xml:space="preserve">Приложене № 3                                                                                                                                 </t>
  </si>
  <si>
    <t>Иные закупки товаров, работ и услуг для обеспечения государственных (муниципальных) нужд</t>
  </si>
  <si>
    <t>240</t>
  </si>
  <si>
    <t>Непрограммные направления  бюджета</t>
  </si>
  <si>
    <t>Расходы на выплаты персоналу государственных (муниципальных) органов</t>
  </si>
  <si>
    <t>120</t>
  </si>
  <si>
    <t>Субсидии</t>
  </si>
  <si>
    <t>9990000000</t>
  </si>
  <si>
    <t>990</t>
  </si>
  <si>
    <t xml:space="preserve">Приложене № 4                                                                                                                                 </t>
  </si>
  <si>
    <t>Наименование</t>
  </si>
  <si>
    <t>РП</t>
  </si>
  <si>
    <t>ЦCP</t>
  </si>
  <si>
    <t>Доплаты к пенсиям государственных служащих субъектов Российской Федерации и муниципальных служащих</t>
  </si>
  <si>
    <t>1001</t>
  </si>
  <si>
    <t xml:space="preserve">Приложене № 6                                                                                                                                </t>
  </si>
  <si>
    <t xml:space="preserve">Приложене № 6                                                                                                                                 </t>
  </si>
  <si>
    <t>Код бюджетной классификации</t>
  </si>
  <si>
    <t>Всего источников финансирования дефицита бюджета, в т.ч.</t>
  </si>
  <si>
    <t>Привлечение</t>
  </si>
  <si>
    <t>Погашение</t>
  </si>
  <si>
    <t>Остатки средств бюджетов</t>
  </si>
  <si>
    <t>Предоставление муниципальной гарантии</t>
  </si>
  <si>
    <t>Муниципальные внутренние заимствования</t>
  </si>
  <si>
    <t>Орбъем привлечения</t>
  </si>
  <si>
    <t>Объем средств, направленных на погашение</t>
  </si>
  <si>
    <t>Кредиты, привлекаемые от кредитных организаций</t>
  </si>
  <si>
    <t>Кредиты, привлекаемые от других бюджетов бюджетной системы Российской Федерации</t>
  </si>
  <si>
    <t>Осущнствление полномочий по решению вопросов в сфере административных правонарушений</t>
  </si>
  <si>
    <t>Закупка товаров, работ и услуг для государственных (муниципальных) нужд</t>
  </si>
  <si>
    <t xml:space="preserve">Прочая закупка товаров, работ и услуг для обеспечения государственных (муниципальных) нужд                                                                                                                                                                    </t>
  </si>
  <si>
    <t xml:space="preserve">Межбюджетные трансферты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</si>
  <si>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Иные межбюджетные трансферты                                                                                                                                                                                                                                  </t>
  </si>
  <si>
    <t xml:space="preserve">Закупка товаров, работ, услуг в сфере информационно-коммуникационных технологий                                                                                                                                                                               </t>
  </si>
  <si>
    <t>Обеспечение пожарнойи безопасности</t>
  </si>
  <si>
    <t>Поддержка коммунального хозяйства</t>
  </si>
  <si>
    <t>Благоустройство</t>
  </si>
  <si>
    <t>Уличное освещение</t>
  </si>
  <si>
    <t>Озеленение</t>
  </si>
  <si>
    <t>Иные бюджетные ассигнования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</si>
  <si>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</si>
  <si>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Социальное обеспечение и иные выплаты населению                                                                                                                                                                                                               </t>
  </si>
  <si>
    <t xml:space="preserve">Публичные нормативные социальные выплаты гражданам                                                                                                                                                                                                            </t>
  </si>
  <si>
    <t xml:space="preserve">Пособия, компенсации, меры социальной поддержки по публичным нормативным обязательствам                                                                                                                                                                       </t>
  </si>
  <si>
    <t>Противопожарные мероприятия</t>
  </si>
  <si>
    <t>Получение кредитов от кредитных организаций бюджетами поселений  в валюте Российской Федерации</t>
  </si>
  <si>
    <t xml:space="preserve"> 01 02 00 00 10 0000 710</t>
  </si>
  <si>
    <t xml:space="preserve"> 01 02 00 00 10 0000 810</t>
  </si>
  <si>
    <t>Получение бюджетных кредитов от других бюджетов бюджетной системы Российской Федерации поселениями в валюте Российской Федерации</t>
  </si>
  <si>
    <t>Погашение поселениями кредитов от других бюджетов бюджетной системы Российской Федерации в валюте Российской Федерации</t>
  </si>
  <si>
    <t>Увеличение прочих остатков денежных средств бюджетов поселений</t>
  </si>
  <si>
    <t xml:space="preserve"> 01 05 02 01 10 0000 510</t>
  </si>
  <si>
    <t xml:space="preserve"> 01 05 02 01 10 0000 610</t>
  </si>
  <si>
    <t>Уменьшение прочих остатков денежных средств бюджетов  поселений</t>
  </si>
  <si>
    <t xml:space="preserve"> Наименование распорядителя</t>
  </si>
  <si>
    <t>Код</t>
  </si>
  <si>
    <t>КЦСР</t>
  </si>
  <si>
    <t>ЭКР</t>
  </si>
  <si>
    <t>4</t>
  </si>
  <si>
    <t>5</t>
  </si>
  <si>
    <t>6</t>
  </si>
  <si>
    <t>8</t>
  </si>
  <si>
    <t/>
  </si>
  <si>
    <t>Контрольно-счетный огран</t>
  </si>
  <si>
    <t>01</t>
  </si>
  <si>
    <t>06</t>
  </si>
  <si>
    <t>Сумма на 2017 финансовый год</t>
  </si>
  <si>
    <t>9</t>
  </si>
  <si>
    <t>Сумма на 2018 финансовый год</t>
  </si>
  <si>
    <t>1 11 05035 10 0000 120</t>
  </si>
  <si>
    <t>1 17 01050 10 0000 180</t>
  </si>
  <si>
    <t>2 02 03024 10 0000 151</t>
  </si>
  <si>
    <t>2 02 04012 10 0000 151</t>
  </si>
  <si>
    <t>2 02 04014 10 0000 151</t>
  </si>
  <si>
    <t>2 08 05000 10 0000 180</t>
  </si>
  <si>
    <t xml:space="preserve">Приложене № 7                                                                                                                                 </t>
  </si>
  <si>
    <t xml:space="preserve">Приложене № 7                                                                                                                               </t>
  </si>
  <si>
    <t xml:space="preserve">Приложене № 8                                                                                                                              </t>
  </si>
  <si>
    <t xml:space="preserve">Приложене № 8                                                                                                                                 </t>
  </si>
  <si>
    <t>Приложение 9</t>
  </si>
  <si>
    <t>9900000470</t>
  </si>
  <si>
    <t>Расходы на благоустройство территорий</t>
  </si>
  <si>
    <t>Код доходов бюджета</t>
  </si>
  <si>
    <t>2 02 02041 10 0000 151</t>
  </si>
  <si>
    <t>2 02 03015 10 0000 151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</si>
  <si>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</si>
  <si>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Субвенции бюджетам поселений на выполнение передаваемых полномочий субъектов Российской Федерации</t>
  </si>
  <si>
    <t>2 02 03999 10 0000 151</t>
  </si>
  <si>
    <t>2 02 04999 10 0000 151</t>
  </si>
  <si>
    <t>2 02 09024 10 0000 151</t>
  </si>
  <si>
    <t>Прочие безвозмездные поступления в бюджеты поселений от бюджетов субъектов РФ</t>
  </si>
  <si>
    <t>2 03 05000 10 0000 180</t>
  </si>
  <si>
    <t>2 07 05000 10 0000 180</t>
  </si>
  <si>
    <t>руб</t>
  </si>
  <si>
    <t>Наименование главного администратора доходов бюджета Щербаковского сельсовета Усть-Таркского района</t>
  </si>
  <si>
    <t>Управление Федеральной службы по ветеринарному и фитосанитарному надзору по Новосибирской области</t>
  </si>
  <si>
    <t>1 16 90050 10 0000 140</t>
  </si>
  <si>
    <t>Доходы от уплаты акцизов на дизельное топливо, подлежащие  распределению между бюджетами  субъектов Российской Федерации и местными бюджетами с учетом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</si>
  <si>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 Российской Федерации и местными  бюджетами с учетом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</si>
  <si>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дифференцированных нормативов отчислений в местные бюджеты</t>
  </si>
  <si>
    <t>Доходы от уплаты акцизов на прямогонный бензин, подлежащий распределению между бюджетами субъектов Российской Федерации и местными бюджетами  с учетом дифференцированных нормативов отчислений в местные бюджеты</t>
  </si>
  <si>
    <t>102</t>
  </si>
  <si>
    <t>Контрольно-счетная палата Новосибирской области</t>
  </si>
  <si>
    <t>1 16 18050 10 0000 140</t>
  </si>
  <si>
    <t>181</t>
  </si>
  <si>
    <t>Министерство финансов и налоговой политики Новосибирской области</t>
  </si>
  <si>
    <t>1 16 33050 10 0000 140</t>
  </si>
  <si>
    <t>Налог на доходы физических лиц с доходов, полученных физическими лицами в соответствии со статьёй 228 Налогового Кодекса Российской Федерации.</t>
  </si>
  <si>
    <t>1 05 03000 01 0000 110</t>
  </si>
  <si>
    <t>1 05 03010 01 0000 110</t>
  </si>
  <si>
    <t>1 06 01030 10 0000 110</t>
  </si>
  <si>
    <t>1 09 04053 10 0000 110</t>
  </si>
  <si>
    <t>Главное управление внутренних дел по Новосибирской области</t>
  </si>
  <si>
    <t>Управление Федеральной миграционной службы по Новосибирской области</t>
  </si>
  <si>
    <t>321</t>
  </si>
  <si>
    <t>Управление Федеральной регистрационной службы по Новосибирской области</t>
  </si>
  <si>
    <t>Управление Федеральной службы судебных приставов по Новосибирской области</t>
  </si>
  <si>
    <t>1 16 21050 10 0000 140</t>
  </si>
  <si>
    <t>Администрация Щербаковского сельсовета Усть-Таркского района Новосибирской области</t>
  </si>
  <si>
    <t>1 11 05013 10 0000 120</t>
  </si>
  <si>
    <t>1 11 05025 10 0000 120</t>
  </si>
  <si>
    <t>1 11 07015 10 0000 120</t>
  </si>
  <si>
    <t>1 14 02053 10 0000 440</t>
  </si>
  <si>
    <t>1 14 03050 10 0000 410</t>
  </si>
  <si>
    <t>1 14 06025 10 0000 430</t>
  </si>
  <si>
    <t>1 15 02050 10 0000 140</t>
  </si>
  <si>
    <t>Платежи, взимаемые органами управления (организациями) поселений за выполнение определенных функций</t>
  </si>
  <si>
    <t>1 16 25074 10 0000 140</t>
  </si>
  <si>
    <t>1 16 25085 10 0000 140</t>
  </si>
  <si>
    <t xml:space="preserve">1 16 30015 01 0000 140 </t>
  </si>
  <si>
    <t>1 16 32000 10 0000 140</t>
  </si>
  <si>
    <t xml:space="preserve">1 16 37040 10 0000 140 </t>
  </si>
  <si>
    <t>1 17 05050 10 0000 180</t>
  </si>
  <si>
    <t>Администрация Усть-Таркского района</t>
  </si>
  <si>
    <t>460</t>
  </si>
  <si>
    <t>1 14 06013 10 0000 430</t>
  </si>
  <si>
    <t>2 02 01001 10 0000 151</t>
  </si>
  <si>
    <t>Субсидии бюджетам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</si>
  <si>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2 02 02216 10 0000 151</t>
  </si>
  <si>
    <t>Субсидии бюджетам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</si>
  <si>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 2 02 02999 10 0000 151 </t>
  </si>
  <si>
    <t xml:space="preserve"> 2 02 04012 10 0000 151</t>
  </si>
  <si>
    <t>Средства, передаваемые бюджетам поселений для компенсации дополнительных расходов, возникших в результате решений, принятых органами власти другого уровня</t>
  </si>
  <si>
    <t>2 02 04014 10 0000151</t>
  </si>
  <si>
    <t>2 07 05030 10 0000 180</t>
  </si>
  <si>
    <t>2 18 05020 10 0000 151</t>
  </si>
  <si>
    <t>2 18 05010 10 0000 180</t>
  </si>
  <si>
    <t>2 18 05020 10 0000 180</t>
  </si>
  <si>
    <t>2 18 05030 10 0000 180</t>
  </si>
  <si>
    <t>2 19 05000 10 0000 151</t>
  </si>
  <si>
    <t xml:space="preserve"> 01 03 01 00 10 0000 710</t>
  </si>
  <si>
    <t xml:space="preserve"> 01 03 01 00 10 0000 810</t>
  </si>
  <si>
    <t>связь, сбис пульс</t>
  </si>
  <si>
    <t xml:space="preserve">Культура </t>
  </si>
  <si>
    <t>570</t>
  </si>
  <si>
    <t>570 01 03 01 00 10 0000 710</t>
  </si>
  <si>
    <t>570 01 02 00 00 10 0000 710</t>
  </si>
  <si>
    <t>570 01 03 01 00 10 0000 810</t>
  </si>
  <si>
    <t>570 01 02 00 00 10 0000 810</t>
  </si>
  <si>
    <t>570 01 05 00 00 00 0000 000</t>
  </si>
  <si>
    <t>570 01 05 02 01 10 0000 510</t>
  </si>
  <si>
    <t>570 01 05 02 01 10 0000 610</t>
  </si>
  <si>
    <t>ПЕРЕЧЕНЬ ГЛАВНЫХ АДМИНИСТРАТОРОВ ДОХОДОВ РАЙОННОГО БЮДЖЕТА НА 2017 ГОД И ПЛАНОВЫЙ ПЕРИОД 2018-2019 ГОДОВ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</si>
  <si>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и подруппам видов расходов классификации расходов бюджета на 2017 год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</si>
  <si>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</si>
  <si>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зп</t>
  </si>
  <si>
    <t>гсм, канц, хоз.</t>
  </si>
  <si>
    <t>Уплата налога на имущество организаций и земельного налога</t>
  </si>
  <si>
    <t>Уплата прочих налогов, сборов</t>
  </si>
  <si>
    <t xml:space="preserve"> дороги</t>
  </si>
  <si>
    <t>Расходы на обеспечение деятельности (оказание услуг.казенных учреждений</t>
  </si>
  <si>
    <t>Фонд оплаты труда учреждений</t>
  </si>
  <si>
    <t>Расходы на выплаты персоналу казенных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</si>
  <si>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</si>
  <si>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 и услуг для обеспечения государственных (муниципальных) нужд</t>
  </si>
  <si>
    <t>теплоснабжение,курсы, газета,канц.товары, ноутбук</t>
  </si>
  <si>
    <t>суточные7, проезд3, проживание11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</si>
  <si>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и подруппам видов расходов классификации расходов бюджета на 2018-2019 годы</t>
  </si>
  <si>
    <t>2019 г.</t>
  </si>
  <si>
    <t>2018 г.</t>
  </si>
  <si>
    <t>Расходы на выплату персоналу государственных (муниципальных) органов</t>
  </si>
  <si>
    <t>Софинансирование мероприятий государственной программы "Развитие автомобильных дорог регионального, межмуниципального и местного значения в Новосибирской области"</t>
  </si>
  <si>
    <t>э/энергия 630</t>
  </si>
  <si>
    <t>Уличное осещение</t>
  </si>
  <si>
    <t>рэс 130</t>
  </si>
  <si>
    <t>э/энергия103+буртовка свалок150+аккарицид.25+ремонт квартиры200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</si>
  <si>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и подруппам видов расходов бюджета на 2017 год</t>
  </si>
  <si>
    <t>Расходы по благоустройству  территории</t>
  </si>
  <si>
    <t>Благоустройство территории</t>
  </si>
  <si>
    <t>Расходы на обеспечение деятельности (оказание услуг казенных учреждений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</si>
  <si>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и подруппам видов расходов бюджета на 2018-2019 годы</t>
  </si>
  <si>
    <t>Ведомственная структура расходов на 2017 год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</si>
  <si>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Ведомственная структура расходов на 2018-2019 гг.</t>
  </si>
  <si>
    <t>2017 год</t>
  </si>
  <si>
    <t xml:space="preserve">Источники финансирования дефицита местного бюджета на 2017 год </t>
  </si>
  <si>
    <t>Источники финансирования дефицита местного бюджета на 2018-2019 годы</t>
  </si>
  <si>
    <t>Программа муниципальных внутренних заимствований Щербаковского сельсовета Усть-Таркского района Новосибирской области на 2018-2019 годы</t>
  </si>
  <si>
    <t>Межбюджетные трансферты на исполнение полномочий контрольно-счетного органа  на 2017  Щербаковского сельсовета Усть-Таркского района Новосибирской области</t>
  </si>
  <si>
    <t>Межбюджетные трансферты на исполнение полномочий  контрольно-счетного органа                 на  2018-2019 годы Щербаковского сельсовета Усть-Таркского района Новосибирской области</t>
  </si>
  <si>
    <t>Сумма на 2019финансовый год</t>
  </si>
  <si>
    <t>540</t>
  </si>
  <si>
    <t>Главные администраторы безвозмездных поступлений на 2017 год и плановый период 2018-2019 годов</t>
  </si>
  <si>
    <t>Главные администраторы  источников финансирования дефицита местного бюджета на 2017 год и плановый период 2018-2019 годов</t>
  </si>
  <si>
    <t xml:space="preserve">к решению сессии Совета депутатов Щербаковского сельсовета Усть-Таркского района Новосибирской области  №64  от  24.11.2016г.    
</t>
  </si>
  <si>
    <t xml:space="preserve">к решению сессии Совета депутатов Щербаковского сельсовета Усть-Таркского района Новосибирской области  №64  от  24.11.2016г. 
</t>
  </si>
  <si>
    <t>Приложение №3</t>
  </si>
  <si>
    <t xml:space="preserve">Приложене №5                                                                                                                              </t>
  </si>
  <si>
    <t>Приложение №5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</si>
  <si>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</si>
  <si>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</si>
  <si>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</si>
  <si>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</si>
  <si>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1 06 06033 10 0000 110</t>
  </si>
  <si>
    <t>Земельный налог с организаций, обладающих земельным участком, расположенным в границах сельских поселений</t>
  </si>
  <si>
    <t>1 06 06043 10 0000 110</t>
  </si>
  <si>
    <t>Земельный налог с физических лиц, обладающих земельным участком, расположенным в границах сельских поселений</t>
  </si>
  <si>
    <t xml:space="preserve"> Прочие поступления от денежных взысканий (штрафов) и иных сумм в возмещение ущерба, зачисляемые в бюджеты сельских поселений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</si>
  <si>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сельских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</si>
  <si>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</si>
  <si>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</si>
  <si>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</si>
  <si>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</si>
  <si>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</si>
  <si>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Денежные взыскания (штрафы) за нарушение лесного законодательства на лесных участках, находящихся в собственности сельских поселений</t>
  </si>
  <si>
    <t>Денежные взыскания (штрафы) за нарушение водного законодательства, установленное на водных объектах, находящихся в собственности сельских поселенийй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</si>
  <si>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сельских поселений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</si>
  <si>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</si>
  <si>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 xml:space="preserve"> 
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сельских поселений</t>
  </si>
  <si>
    <t>Прочие неналоговые доходы бюджетов сельских поселений</t>
  </si>
  <si>
    <t>Дотации бюджетам сельских поселений на выравнивание бюджетной обеспеченности</t>
  </si>
  <si>
    <t>Прочие субсидии бюджетам сельских поселений</t>
  </si>
  <si>
    <t>Межбюджетные трансферты, передаваемые бюджетам сельских поселений 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</si>
  <si>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 сельских поселений</t>
  </si>
  <si>
    <t>Прочие безвозмездные поступления в бюджеты сельских поселений</t>
  </si>
  <si>
    <t>Перечисления из бюджетов сельских поселений (в бюджеты сельских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суммы.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</si>
  <si>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</t>
  </si>
  <si>
    <t>Доходы бюджетов сельских поселений от возврата бюджетными учреждениями остатков субсидий прошлых лет</t>
  </si>
  <si>
    <t>Доходы бюджетов сельских поселений от возврата автономными учреждениями остатков субсидий прошлых лет</t>
  </si>
  <si>
    <t>Доходы бюджетовсельских  поселений от возврата иными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</si>
  <si>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</si>
  <si>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</si>
  <si>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Прочие субвенции бюджетам сельских поселений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</si>
  <si>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</si>
  <si>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</si>
  <si>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Безвозмездные поступления от государственных (муниципальных) организаций в бюджеты сельских поселений</t>
  </si>
  <si>
    <t xml:space="preserve">Прочие безвозмездные поступления в бюджеты сельских поселений 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</si>
  <si>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</si>
  <si>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Получение кредитов от кредитных организаций бюджетами сельских поселений  в валюте Российской Федерации</t>
  </si>
  <si>
    <t>Погашение сельскими поселениями  кредитов от кредитных организаций в валюте Российской Федерации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</si>
  <si>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</si>
  <si>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 поселений</t>
  </si>
  <si>
    <t xml:space="preserve"> 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</si>
  <si>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</si>
  <si>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1 13 02065 10 0000 130</t>
  </si>
  <si>
    <t>Доходы, поступающие в порядке возмещения расходов, понесенных в связи с эксплуатацией имущества сельских поселений</t>
  </si>
  <si>
    <t>Перечень главных администраторов налоговых и неналоговых доходов бюджета сельского поселения</t>
  </si>
  <si>
    <t>Денежные взыскания (штрафы) за нарушение бюджетного законодательства (в части бюджетов  сельских поселений)</t>
  </si>
  <si>
    <t>Земельный налог (по обязательствам, возникшим до 1 января 2006г.), мобилизуемый на территориях сельских поселений</t>
  </si>
  <si>
    <t>Средства от распоряжения и реализации конфискованного и иного имущества, обращенного в доходы сельских поселений (в части реализации основных средств по указанному имуществу)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</si>
  <si>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</si>
  <si>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 xml:space="preserve"> Невыясненные поступления, зачисляемые в бюджеты сельских поселений</t>
  </si>
  <si>
    <t xml:space="preserve">Перечень публичных нормативных обязательств, полежащих исполнению за счет средств бюджета сельского поселения, на 2017 год </t>
  </si>
  <si>
    <t>Перечень публичных нормативных обязательств, полежащих исполнению за счет средств бюджета сельского поселения, на  2018-2019 годы</t>
  </si>
  <si>
    <t>Таблица №1</t>
  </si>
  <si>
    <t>Таблица №2</t>
  </si>
  <si>
    <t xml:space="preserve">к решению сессии Совета депутатов Щербаковского сельсовета Усть-Таркского района Новосибирской области от  24.11.2016 № 64 </t>
  </si>
  <si>
    <t xml:space="preserve">к решению сессии Совета депутатов Щербаковского сельсовета Усть-Таркского района Новосибирской области от  24.11.2016 № 64     
</t>
  </si>
  <si>
    <t xml:space="preserve">к решению сессии Совета депутатов Щербаковского сельсовета Усть-Таркского района Новосибирской области от  24.11.2016 № 64   
</t>
  </si>
  <si>
    <t xml:space="preserve">к решению сессии Совета депутатов Щербаковского сельсовета Усть-Таркского района Новосибирской области от  24.11.2016 № 64 
</t>
  </si>
  <si>
    <t xml:space="preserve">к решению сессии Совета депутатов Щербаковского сельсовета Усть-Таркского района Новосибирской области от 24.11.2016 № 64 
</t>
  </si>
  <si>
    <t xml:space="preserve">к решению сессии Совета депутатов Щербаковского сельсовета Усть-Таркского района Новосибирской области от 24.11.2016 № 64 
</t>
  </si>
  <si>
    <t xml:space="preserve">к решению сессии Совета депутатов Щербаковского сельсовета Усть-Таркского района Новосибирской области от 24.11.2016 № 64 </t>
  </si>
  <si>
    <t xml:space="preserve">к решению сессии Совета депутатов Щербаковского сельсовета Усть-Таркского района Новосибирской области от 24.11.2016№ 64         
</t>
  </si>
  <si>
    <t xml:space="preserve">Программа муниципальных внутренних заимствований Щербаковского сельсовета Усть-Таркского района Новосибирской области на 2017 год </t>
  </si>
  <si>
    <t xml:space="preserve">к решению сессии Совета депутатов Щербаковского сельсовета Усть-Таркского района Новосибирской области от 24.11.2016 № 64     .       
</t>
  </si>
  <si>
    <t xml:space="preserve">к решению сессии Совета депутатов Щербаковского сельсовета Усть-Таркского района Новосибирской области от 24.11.2016 № 64      </t>
  </si>
  <si>
    <t xml:space="preserve">к решению сессии Совета депутатов Щербаковского сельсовета Усть-Таркского района Новосибирской области от 24.11.2016 № 64  </t>
  </si>
</sst>
</file>

<file path=xl/styles.xml><?xml version="1.0" encoding="utf-8"?>
<styleSheet xmlns="http://schemas.openxmlformats.org/spreadsheetml/2006/main">
  <numFmts count="5">
    <numFmt numFmtId="164" formatCode="#,##0.00;[Red]\-#,##0.00;0.00"/>
    <numFmt numFmtId="165" formatCode="000"/>
    <numFmt numFmtId="166" formatCode="0000000000"/>
    <numFmt numFmtId="167" formatCode="00"/>
    <numFmt numFmtId="168" formatCode="0.0"/>
  </numFmts>
  <fonts count="37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8"/>
      <name val="Arial"/>
      <family val="2"/>
      <charset val="204"/>
    </font>
    <font>
      <sz val="8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i/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b/>
      <i/>
      <sz val="8"/>
      <name val="Arial"/>
      <family val="2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NewRomanPSMT"/>
    </font>
    <font>
      <b/>
      <i/>
      <sz val="10"/>
      <name val="Times New Roman"/>
      <family val="1"/>
      <charset val="204"/>
    </font>
    <font>
      <b/>
      <sz val="8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9" fillId="0" borderId="0"/>
    <xf numFmtId="0" fontId="14" fillId="0" borderId="0"/>
    <xf numFmtId="0" fontId="12" fillId="0" borderId="0"/>
    <xf numFmtId="0" fontId="12" fillId="0" borderId="0"/>
    <xf numFmtId="0" fontId="36" fillId="0" borderId="0"/>
    <xf numFmtId="0" fontId="9" fillId="0" borderId="0"/>
    <xf numFmtId="0" fontId="9" fillId="0" borderId="0"/>
    <xf numFmtId="0" fontId="9" fillId="0" borderId="0"/>
  </cellStyleXfs>
  <cellXfs count="524">
    <xf numFmtId="0" fontId="0" fillId="0" borderId="0" xfId="0"/>
    <xf numFmtId="0" fontId="2" fillId="0" borderId="0" xfId="1"/>
    <xf numFmtId="0" fontId="2" fillId="0" borderId="0" xfId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center"/>
      <protection hidden="1"/>
    </xf>
    <xf numFmtId="0" fontId="3" fillId="0" borderId="0" xfId="1" applyNumberFormat="1" applyFont="1" applyFill="1" applyAlignment="1" applyProtection="1">
      <alignment wrapText="1"/>
      <protection hidden="1"/>
    </xf>
    <xf numFmtId="0" fontId="2" fillId="0" borderId="0" xfId="1" applyBorder="1" applyProtection="1">
      <protection hidden="1"/>
    </xf>
    <xf numFmtId="164" fontId="4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protection hidden="1"/>
    </xf>
    <xf numFmtId="164" fontId="3" fillId="0" borderId="2" xfId="1" applyNumberFormat="1" applyFont="1" applyFill="1" applyBorder="1" applyAlignment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protection hidden="1"/>
    </xf>
    <xf numFmtId="167" fontId="3" fillId="2" borderId="5" xfId="1" applyNumberFormat="1" applyFont="1" applyFill="1" applyBorder="1" applyAlignment="1" applyProtection="1">
      <protection hidden="1"/>
    </xf>
    <xf numFmtId="166" fontId="3" fillId="2" borderId="5" xfId="1" applyNumberFormat="1" applyFont="1" applyFill="1" applyBorder="1" applyAlignment="1" applyProtection="1">
      <protection hidden="1"/>
    </xf>
    <xf numFmtId="164" fontId="3" fillId="2" borderId="6" xfId="1" applyNumberFormat="1" applyFont="1" applyFill="1" applyBorder="1" applyAlignment="1" applyProtection="1">
      <protection hidden="1"/>
    </xf>
    <xf numFmtId="0" fontId="3" fillId="2" borderId="1" xfId="1" applyNumberFormat="1" applyFont="1" applyFill="1" applyBorder="1" applyAlignment="1" applyProtection="1">
      <protection hidden="1"/>
    </xf>
    <xf numFmtId="164" fontId="4" fillId="2" borderId="7" xfId="1" applyNumberFormat="1" applyFont="1" applyFill="1" applyBorder="1" applyAlignment="1" applyProtection="1">
      <protection hidden="1"/>
    </xf>
    <xf numFmtId="0" fontId="2" fillId="2" borderId="8" xfId="1" applyNumberFormat="1" applyFont="1" applyFill="1" applyBorder="1" applyAlignment="1" applyProtection="1">
      <protection hidden="1"/>
    </xf>
    <xf numFmtId="0" fontId="4" fillId="2" borderId="9" xfId="1" applyNumberFormat="1" applyFont="1" applyFill="1" applyBorder="1" applyAlignment="1" applyProtection="1">
      <alignment horizontal="right"/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horizontal="center"/>
      <protection hidden="1"/>
    </xf>
    <xf numFmtId="0" fontId="4" fillId="0" borderId="10" xfId="1" applyNumberFormat="1" applyFont="1" applyFill="1" applyBorder="1" applyAlignment="1" applyProtection="1">
      <alignment horizontal="center" vertical="center"/>
      <protection hidden="1"/>
    </xf>
    <xf numFmtId="0" fontId="3" fillId="2" borderId="11" xfId="1" applyNumberFormat="1" applyFont="1" applyFill="1" applyBorder="1" applyAlignment="1" applyProtection="1">
      <alignment wrapText="1"/>
      <protection hidden="1"/>
    </xf>
    <xf numFmtId="0" fontId="7" fillId="0" borderId="0" xfId="1" applyNumberFormat="1" applyFont="1" applyFill="1" applyAlignment="1" applyProtection="1">
      <alignment horizontal="right"/>
      <protection hidden="1"/>
    </xf>
    <xf numFmtId="164" fontId="10" fillId="2" borderId="12" xfId="2" applyNumberFormat="1" applyFont="1" applyFill="1" applyBorder="1" applyAlignment="1" applyProtection="1">
      <protection hidden="1"/>
    </xf>
    <xf numFmtId="164" fontId="7" fillId="2" borderId="12" xfId="2" applyNumberFormat="1" applyFont="1" applyFill="1" applyBorder="1" applyAlignment="1" applyProtection="1">
      <protection hidden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164" fontId="10" fillId="2" borderId="6" xfId="2" applyNumberFormat="1" applyFont="1" applyFill="1" applyBorder="1" applyAlignment="1" applyProtection="1">
      <protection hidden="1"/>
    </xf>
    <xf numFmtId="0" fontId="7" fillId="0" borderId="0" xfId="2" applyNumberFormat="1" applyFont="1" applyFill="1" applyAlignment="1" applyProtection="1">
      <alignment horizontal="right"/>
      <protection hidden="1"/>
    </xf>
    <xf numFmtId="167" fontId="10" fillId="2" borderId="5" xfId="2" applyNumberFormat="1" applyFont="1" applyFill="1" applyBorder="1" applyAlignment="1" applyProtection="1">
      <protection hidden="1"/>
    </xf>
    <xf numFmtId="165" fontId="10" fillId="2" borderId="5" xfId="2" applyNumberFormat="1" applyFont="1" applyFill="1" applyBorder="1" applyAlignment="1" applyProtection="1">
      <protection hidden="1"/>
    </xf>
    <xf numFmtId="164" fontId="10" fillId="2" borderId="5" xfId="2" applyNumberFormat="1" applyFont="1" applyFill="1" applyBorder="1" applyAlignment="1" applyProtection="1">
      <protection hidden="1"/>
    </xf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indent="2"/>
    </xf>
    <xf numFmtId="0" fontId="16" fillId="0" borderId="6" xfId="0" applyFont="1" applyBorder="1" applyAlignment="1">
      <alignment vertical="top" wrapText="1"/>
    </xf>
    <xf numFmtId="0" fontId="16" fillId="0" borderId="13" xfId="0" applyFont="1" applyBorder="1" applyAlignment="1">
      <alignment vertical="top"/>
    </xf>
    <xf numFmtId="0" fontId="16" fillId="0" borderId="14" xfId="0" applyFont="1" applyBorder="1" applyAlignment="1">
      <alignment vertical="top" wrapText="1"/>
    </xf>
    <xf numFmtId="0" fontId="16" fillId="0" borderId="15" xfId="0" applyFont="1" applyBorder="1" applyAlignment="1">
      <alignment vertical="top" wrapText="1"/>
    </xf>
    <xf numFmtId="0" fontId="9" fillId="0" borderId="0" xfId="2" applyProtection="1">
      <protection hidden="1"/>
    </xf>
    <xf numFmtId="0" fontId="9" fillId="0" borderId="0" xfId="2" applyNumberFormat="1" applyFont="1" applyFill="1" applyAlignment="1" applyProtection="1">
      <protection hidden="1"/>
    </xf>
    <xf numFmtId="0" fontId="10" fillId="0" borderId="0" xfId="2" applyNumberFormat="1" applyFont="1" applyFill="1" applyAlignment="1" applyProtection="1">
      <alignment horizontal="center"/>
      <protection hidden="1"/>
    </xf>
    <xf numFmtId="0" fontId="9" fillId="0" borderId="8" xfId="2" applyNumberFormat="1" applyFont="1" applyFill="1" applyBorder="1" applyAlignment="1" applyProtection="1">
      <protection hidden="1"/>
    </xf>
    <xf numFmtId="0" fontId="7" fillId="0" borderId="0" xfId="2" applyNumberFormat="1" applyFont="1" applyFill="1" applyAlignment="1" applyProtection="1">
      <protection hidden="1"/>
    </xf>
    <xf numFmtId="164" fontId="10" fillId="0" borderId="6" xfId="2" applyNumberFormat="1" applyFont="1" applyFill="1" applyBorder="1" applyAlignment="1" applyProtection="1">
      <protection hidden="1"/>
    </xf>
    <xf numFmtId="167" fontId="10" fillId="0" borderId="13" xfId="2" applyNumberFormat="1" applyFont="1" applyFill="1" applyBorder="1" applyAlignment="1" applyProtection="1">
      <protection hidden="1"/>
    </xf>
    <xf numFmtId="167" fontId="10" fillId="0" borderId="5" xfId="2" applyNumberFormat="1" applyFont="1" applyFill="1" applyBorder="1" applyAlignment="1" applyProtection="1">
      <protection hidden="1"/>
    </xf>
    <xf numFmtId="165" fontId="10" fillId="0" borderId="5" xfId="2" applyNumberFormat="1" applyFont="1" applyFill="1" applyBorder="1" applyAlignment="1" applyProtection="1">
      <protection hidden="1"/>
    </xf>
    <xf numFmtId="166" fontId="10" fillId="0" borderId="5" xfId="2" applyNumberFormat="1" applyFont="1" applyFill="1" applyBorder="1" applyAlignment="1" applyProtection="1">
      <protection hidden="1"/>
    </xf>
    <xf numFmtId="166" fontId="10" fillId="0" borderId="16" xfId="2" applyNumberFormat="1" applyFont="1" applyFill="1" applyBorder="1" applyAlignment="1" applyProtection="1">
      <alignment wrapText="1"/>
      <protection hidden="1"/>
    </xf>
    <xf numFmtId="167" fontId="7" fillId="0" borderId="13" xfId="2" applyNumberFormat="1" applyFont="1" applyFill="1" applyBorder="1" applyAlignment="1" applyProtection="1">
      <protection hidden="1"/>
    </xf>
    <xf numFmtId="167" fontId="7" fillId="0" borderId="5" xfId="2" applyNumberFormat="1" applyFont="1" applyFill="1" applyBorder="1" applyAlignment="1" applyProtection="1">
      <protection hidden="1"/>
    </xf>
    <xf numFmtId="165" fontId="7" fillId="0" borderId="5" xfId="2" applyNumberFormat="1" applyFont="1" applyFill="1" applyBorder="1" applyAlignment="1" applyProtection="1">
      <protection hidden="1"/>
    </xf>
    <xf numFmtId="166" fontId="7" fillId="0" borderId="5" xfId="2" applyNumberFormat="1" applyFont="1" applyFill="1" applyBorder="1" applyAlignment="1" applyProtection="1">
      <protection hidden="1"/>
    </xf>
    <xf numFmtId="166" fontId="7" fillId="0" borderId="16" xfId="2" applyNumberFormat="1" applyFont="1" applyFill="1" applyBorder="1" applyAlignment="1" applyProtection="1">
      <alignment wrapText="1"/>
      <protection hidden="1"/>
    </xf>
    <xf numFmtId="0" fontId="7" fillId="0" borderId="3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4" xfId="2" applyNumberFormat="1" applyFont="1" applyFill="1" applyBorder="1" applyAlignment="1" applyProtection="1">
      <alignment horizontal="center" vertical="center"/>
      <protection hidden="1"/>
    </xf>
    <xf numFmtId="0" fontId="7" fillId="0" borderId="3" xfId="2" applyNumberFormat="1" applyFont="1" applyFill="1" applyBorder="1" applyAlignment="1" applyProtection="1">
      <alignment horizontal="center" vertical="center"/>
      <protection hidden="1"/>
    </xf>
    <xf numFmtId="0" fontId="7" fillId="0" borderId="10" xfId="2" applyNumberFormat="1" applyFont="1" applyFill="1" applyBorder="1" applyAlignment="1" applyProtection="1">
      <alignment horizontal="center" vertical="center"/>
      <protection hidden="1"/>
    </xf>
    <xf numFmtId="0" fontId="11" fillId="0" borderId="0" xfId="2" applyNumberFormat="1" applyFont="1" applyFill="1" applyAlignment="1" applyProtection="1">
      <alignment horizontal="right"/>
      <protection hidden="1"/>
    </xf>
    <xf numFmtId="0" fontId="0" fillId="0" borderId="0" xfId="0" applyAlignment="1">
      <alignment horizontal="right"/>
    </xf>
    <xf numFmtId="167" fontId="10" fillId="0" borderId="17" xfId="2" applyNumberFormat="1" applyFont="1" applyFill="1" applyBorder="1" applyAlignment="1" applyProtection="1">
      <protection hidden="1"/>
    </xf>
    <xf numFmtId="167" fontId="10" fillId="0" borderId="12" xfId="2" applyNumberFormat="1" applyFont="1" applyFill="1" applyBorder="1" applyAlignment="1" applyProtection="1">
      <protection hidden="1"/>
    </xf>
    <xf numFmtId="165" fontId="10" fillId="0" borderId="12" xfId="2" applyNumberFormat="1" applyFont="1" applyFill="1" applyBorder="1" applyAlignment="1" applyProtection="1">
      <protection hidden="1"/>
    </xf>
    <xf numFmtId="166" fontId="10" fillId="0" borderId="12" xfId="2" applyNumberFormat="1" applyFont="1" applyFill="1" applyBorder="1" applyAlignment="1" applyProtection="1">
      <protection hidden="1"/>
    </xf>
    <xf numFmtId="164" fontId="19" fillId="0" borderId="6" xfId="2" applyNumberFormat="1" applyFont="1" applyFill="1" applyBorder="1" applyAlignment="1" applyProtection="1">
      <protection hidden="1"/>
    </xf>
    <xf numFmtId="167" fontId="19" fillId="0" borderId="13" xfId="2" applyNumberFormat="1" applyFont="1" applyFill="1" applyBorder="1" applyAlignment="1" applyProtection="1">
      <protection hidden="1"/>
    </xf>
    <xf numFmtId="167" fontId="19" fillId="0" borderId="5" xfId="2" applyNumberFormat="1" applyFont="1" applyFill="1" applyBorder="1" applyAlignment="1" applyProtection="1">
      <protection hidden="1"/>
    </xf>
    <xf numFmtId="165" fontId="19" fillId="0" borderId="5" xfId="2" applyNumberFormat="1" applyFont="1" applyFill="1" applyBorder="1" applyAlignment="1" applyProtection="1">
      <protection hidden="1"/>
    </xf>
    <xf numFmtId="166" fontId="19" fillId="0" borderId="5" xfId="2" applyNumberFormat="1" applyFont="1" applyFill="1" applyBorder="1" applyAlignment="1" applyProtection="1">
      <protection hidden="1"/>
    </xf>
    <xf numFmtId="166" fontId="19" fillId="0" borderId="16" xfId="2" applyNumberFormat="1" applyFont="1" applyFill="1" applyBorder="1" applyAlignment="1" applyProtection="1">
      <alignment wrapText="1"/>
      <protection hidden="1"/>
    </xf>
    <xf numFmtId="166" fontId="10" fillId="0" borderId="18" xfId="2" applyNumberFormat="1" applyFont="1" applyFill="1" applyBorder="1" applyAlignment="1" applyProtection="1">
      <alignment wrapText="1"/>
      <protection hidden="1"/>
    </xf>
    <xf numFmtId="0" fontId="18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18" fillId="0" borderId="0" xfId="3" applyFont="1" applyAlignment="1">
      <alignment vertical="top"/>
    </xf>
    <xf numFmtId="0" fontId="22" fillId="0" borderId="0" xfId="3" applyFont="1" applyAlignment="1">
      <alignment horizontal="right" vertical="top"/>
    </xf>
    <xf numFmtId="0" fontId="23" fillId="0" borderId="19" xfId="3" applyFont="1" applyBorder="1" applyAlignment="1">
      <alignment horizontal="right" vertical="top"/>
    </xf>
    <xf numFmtId="0" fontId="18" fillId="0" borderId="20" xfId="3" applyFont="1" applyBorder="1" applyAlignment="1">
      <alignment horizontal="center" vertical="top" wrapText="1"/>
    </xf>
    <xf numFmtId="0" fontId="18" fillId="0" borderId="21" xfId="3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center"/>
    </xf>
    <xf numFmtId="0" fontId="15" fillId="0" borderId="22" xfId="3" applyFont="1" applyBorder="1" applyAlignment="1">
      <alignment horizontal="left" vertical="top" wrapText="1"/>
    </xf>
    <xf numFmtId="0" fontId="18" fillId="0" borderId="23" xfId="3" applyFont="1" applyBorder="1" applyAlignment="1">
      <alignment horizontal="center" vertical="top" wrapText="1"/>
    </xf>
    <xf numFmtId="0" fontId="18" fillId="0" borderId="23" xfId="3" applyFont="1" applyBorder="1" applyAlignment="1">
      <alignment vertical="top"/>
    </xf>
    <xf numFmtId="0" fontId="16" fillId="0" borderId="23" xfId="0" applyFont="1" applyBorder="1" applyAlignment="1">
      <alignment vertical="top"/>
    </xf>
    <xf numFmtId="0" fontId="16" fillId="0" borderId="14" xfId="0" applyFont="1" applyBorder="1" applyAlignment="1">
      <alignment vertical="top"/>
    </xf>
    <xf numFmtId="0" fontId="15" fillId="0" borderId="16" xfId="3" applyFont="1" applyBorder="1" applyAlignment="1">
      <alignment horizontal="left" vertical="top" wrapText="1"/>
    </xf>
    <xf numFmtId="0" fontId="18" fillId="0" borderId="13" xfId="3" applyFont="1" applyBorder="1" applyAlignment="1">
      <alignment horizontal="center" vertical="top" wrapText="1"/>
    </xf>
    <xf numFmtId="0" fontId="18" fillId="0" borderId="13" xfId="3" applyFont="1" applyBorder="1" applyAlignment="1">
      <alignment vertical="top"/>
    </xf>
    <xf numFmtId="0" fontId="16" fillId="0" borderId="6" xfId="0" applyFont="1" applyBorder="1" applyAlignment="1">
      <alignment vertical="top"/>
    </xf>
    <xf numFmtId="4" fontId="18" fillId="0" borderId="13" xfId="3" applyNumberFormat="1" applyFont="1" applyBorder="1" applyAlignment="1">
      <alignment vertical="top"/>
    </xf>
    <xf numFmtId="1" fontId="18" fillId="0" borderId="13" xfId="3" applyNumberFormat="1" applyFont="1" applyBorder="1" applyAlignment="1">
      <alignment vertical="top"/>
    </xf>
    <xf numFmtId="1" fontId="16" fillId="0" borderId="6" xfId="0" applyNumberFormat="1" applyFont="1" applyBorder="1" applyAlignment="1">
      <alignment vertical="top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0" fontId="8" fillId="0" borderId="0" xfId="0" applyFont="1" applyAlignment="1"/>
    <xf numFmtId="0" fontId="18" fillId="0" borderId="4" xfId="3" applyFont="1" applyBorder="1" applyAlignment="1">
      <alignment horizontal="center" vertical="center"/>
    </xf>
    <xf numFmtId="0" fontId="15" fillId="0" borderId="16" xfId="3" applyFont="1" applyBorder="1" applyAlignment="1">
      <alignment horizontal="left" vertical="center" wrapText="1"/>
    </xf>
    <xf numFmtId="0" fontId="24" fillId="0" borderId="0" xfId="0" applyFont="1"/>
    <xf numFmtId="0" fontId="21" fillId="0" borderId="0" xfId="0" applyFont="1"/>
    <xf numFmtId="0" fontId="24" fillId="0" borderId="0" xfId="0" applyFont="1" applyAlignment="1">
      <alignment horizontal="right"/>
    </xf>
    <xf numFmtId="0" fontId="18" fillId="0" borderId="0" xfId="0" applyFont="1"/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8" fillId="0" borderId="16" xfId="0" applyFont="1" applyBorder="1" applyAlignment="1">
      <alignment wrapText="1"/>
    </xf>
    <xf numFmtId="0" fontId="18" fillId="0" borderId="18" xfId="0" applyFont="1" applyBorder="1" applyAlignment="1">
      <alignment horizontal="left" wrapText="1"/>
    </xf>
    <xf numFmtId="0" fontId="15" fillId="0" borderId="24" xfId="0" applyFont="1" applyBorder="1" applyAlignment="1">
      <alignment horizontal="center" vertical="center" wrapText="1"/>
    </xf>
    <xf numFmtId="4" fontId="18" fillId="0" borderId="25" xfId="0" applyNumberFormat="1" applyFont="1" applyBorder="1" applyAlignment="1">
      <alignment wrapText="1"/>
    </xf>
    <xf numFmtId="4" fontId="18" fillId="0" borderId="13" xfId="0" applyNumberFormat="1" applyFont="1" applyBorder="1" applyAlignment="1">
      <alignment wrapText="1"/>
    </xf>
    <xf numFmtId="0" fontId="18" fillId="0" borderId="26" xfId="0" applyFont="1" applyBorder="1" applyAlignment="1">
      <alignment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" fillId="2" borderId="8" xfId="1" applyNumberFormat="1" applyFont="1" applyFill="1" applyBorder="1" applyAlignment="1" applyProtection="1">
      <alignment horizontal="left"/>
      <protection hidden="1"/>
    </xf>
    <xf numFmtId="0" fontId="4" fillId="2" borderId="30" xfId="1" applyNumberFormat="1" applyFont="1" applyFill="1" applyBorder="1" applyAlignment="1" applyProtection="1">
      <alignment horizontal="right"/>
      <protection hidden="1"/>
    </xf>
    <xf numFmtId="0" fontId="10" fillId="0" borderId="31" xfId="2" applyNumberFormat="1" applyFont="1" applyFill="1" applyBorder="1" applyAlignment="1" applyProtection="1">
      <protection hidden="1"/>
    </xf>
    <xf numFmtId="0" fontId="4" fillId="2" borderId="18" xfId="1" applyNumberFormat="1" applyFont="1" applyFill="1" applyBorder="1" applyAlignment="1" applyProtection="1">
      <alignment horizontal="right"/>
      <protection hidden="1"/>
    </xf>
    <xf numFmtId="164" fontId="7" fillId="2" borderId="15" xfId="2" applyNumberFormat="1" applyFont="1" applyFill="1" applyBorder="1" applyAlignment="1" applyProtection="1">
      <protection hidden="1"/>
    </xf>
    <xf numFmtId="0" fontId="8" fillId="0" borderId="0" xfId="0" applyFont="1"/>
    <xf numFmtId="0" fontId="15" fillId="0" borderId="4" xfId="8" applyFont="1" applyBorder="1" applyAlignment="1">
      <alignment horizontal="center" vertical="center" wrapText="1"/>
    </xf>
    <xf numFmtId="49" fontId="18" fillId="0" borderId="16" xfId="7" applyNumberFormat="1" applyFont="1" applyBorder="1" applyAlignment="1">
      <alignment wrapText="1" shrinkToFit="1"/>
    </xf>
    <xf numFmtId="49" fontId="18" fillId="0" borderId="13" xfId="7" applyNumberFormat="1" applyFont="1" applyBorder="1" applyAlignment="1">
      <alignment shrinkToFit="1"/>
    </xf>
    <xf numFmtId="166" fontId="18" fillId="2" borderId="5" xfId="2" applyNumberFormat="1" applyFont="1" applyFill="1" applyBorder="1" applyAlignment="1" applyProtection="1">
      <protection hidden="1"/>
    </xf>
    <xf numFmtId="49" fontId="18" fillId="0" borderId="18" xfId="5" applyNumberFormat="1" applyFont="1" applyFill="1" applyBorder="1" applyAlignment="1">
      <alignment wrapText="1" shrinkToFit="1"/>
    </xf>
    <xf numFmtId="0" fontId="16" fillId="0" borderId="17" xfId="0" applyFont="1" applyBorder="1"/>
    <xf numFmtId="0" fontId="16" fillId="0" borderId="0" xfId="0" applyFont="1"/>
    <xf numFmtId="168" fontId="18" fillId="0" borderId="13" xfId="7" applyNumberFormat="1" applyFont="1" applyBorder="1" applyAlignment="1">
      <alignment shrinkToFit="1"/>
    </xf>
    <xf numFmtId="168" fontId="18" fillId="0" borderId="6" xfId="7" applyNumberFormat="1" applyFont="1" applyBorder="1" applyAlignment="1">
      <alignment shrinkToFit="1"/>
    </xf>
    <xf numFmtId="168" fontId="16" fillId="0" borderId="17" xfId="0" applyNumberFormat="1" applyFont="1" applyBorder="1"/>
    <xf numFmtId="168" fontId="16" fillId="0" borderId="15" xfId="0" applyNumberFormat="1" applyFont="1" applyBorder="1"/>
    <xf numFmtId="166" fontId="3" fillId="2" borderId="5" xfId="1" applyNumberFormat="1" applyFont="1" applyFill="1" applyBorder="1" applyAlignment="1" applyProtection="1">
      <alignment horizontal="left"/>
      <protection hidden="1"/>
    </xf>
    <xf numFmtId="165" fontId="3" fillId="2" borderId="5" xfId="1" applyNumberFormat="1" applyFont="1" applyFill="1" applyBorder="1" applyAlignment="1" applyProtection="1">
      <alignment horizontal="left"/>
      <protection hidden="1"/>
    </xf>
    <xf numFmtId="164" fontId="3" fillId="2" borderId="32" xfId="1" applyNumberFormat="1" applyFont="1" applyFill="1" applyBorder="1" applyAlignment="1" applyProtection="1">
      <protection hidden="1"/>
    </xf>
    <xf numFmtId="0" fontId="20" fillId="0" borderId="5" xfId="0" applyFont="1" applyBorder="1" applyAlignment="1">
      <alignment horizontal="left"/>
    </xf>
    <xf numFmtId="0" fontId="10" fillId="2" borderId="11" xfId="1" applyNumberFormat="1" applyFont="1" applyFill="1" applyBorder="1" applyAlignment="1" applyProtection="1">
      <alignment wrapText="1"/>
      <protection hidden="1"/>
    </xf>
    <xf numFmtId="167" fontId="3" fillId="2" borderId="13" xfId="1" applyNumberFormat="1" applyFont="1" applyFill="1" applyBorder="1" applyAlignment="1" applyProtection="1">
      <protection hidden="1"/>
    </xf>
    <xf numFmtId="49" fontId="10" fillId="0" borderId="13" xfId="2" applyNumberFormat="1" applyFont="1" applyFill="1" applyBorder="1" applyAlignment="1" applyProtection="1">
      <alignment horizontal="left" wrapText="1"/>
      <protection hidden="1"/>
    </xf>
    <xf numFmtId="0" fontId="9" fillId="0" borderId="0" xfId="1" applyFont="1"/>
    <xf numFmtId="164" fontId="3" fillId="0" borderId="0" xfId="1" applyNumberFormat="1" applyFont="1" applyFill="1" applyBorder="1" applyAlignment="1" applyProtection="1">
      <protection hidden="1"/>
    </xf>
    <xf numFmtId="0" fontId="10" fillId="0" borderId="33" xfId="2" applyNumberFormat="1" applyFont="1" applyFill="1" applyBorder="1" applyAlignment="1" applyProtection="1">
      <alignment horizontal="left" vertical="center" wrapText="1"/>
      <protection hidden="1"/>
    </xf>
    <xf numFmtId="0" fontId="10" fillId="0" borderId="11" xfId="1" applyNumberFormat="1" applyFont="1" applyFill="1" applyBorder="1" applyAlignment="1" applyProtection="1">
      <alignment horizontal="left" vertical="center" wrapText="1"/>
      <protection hidden="1"/>
    </xf>
    <xf numFmtId="0" fontId="10" fillId="0" borderId="33" xfId="1" applyNumberFormat="1" applyFont="1" applyFill="1" applyBorder="1" applyAlignment="1" applyProtection="1">
      <alignment horizontal="left" vertical="center" wrapText="1"/>
      <protection hidden="1"/>
    </xf>
    <xf numFmtId="0" fontId="10" fillId="0" borderId="11" xfId="2" applyNumberFormat="1" applyFont="1" applyFill="1" applyBorder="1" applyAlignment="1" applyProtection="1">
      <alignment horizontal="left" vertical="center" wrapText="1"/>
      <protection hidden="1"/>
    </xf>
    <xf numFmtId="0" fontId="10" fillId="0" borderId="16" xfId="2" applyNumberFormat="1" applyFont="1" applyFill="1" applyBorder="1" applyAlignment="1" applyProtection="1">
      <alignment horizontal="left" vertical="center" wrapText="1"/>
      <protection hidden="1"/>
    </xf>
    <xf numFmtId="0" fontId="3" fillId="2" borderId="0" xfId="1" applyNumberFormat="1" applyFont="1" applyFill="1" applyBorder="1" applyAlignment="1" applyProtection="1">
      <protection hidden="1"/>
    </xf>
    <xf numFmtId="164" fontId="4" fillId="2" borderId="15" xfId="1" applyNumberFormat="1" applyFont="1" applyFill="1" applyBorder="1" applyAlignment="1" applyProtection="1">
      <protection hidden="1"/>
    </xf>
    <xf numFmtId="164" fontId="10" fillId="2" borderId="13" xfId="2" applyNumberFormat="1" applyFont="1" applyFill="1" applyBorder="1" applyAlignment="1" applyProtection="1">
      <protection hidden="1"/>
    </xf>
    <xf numFmtId="4" fontId="18" fillId="0" borderId="13" xfId="7" applyNumberFormat="1" applyFont="1" applyBorder="1" applyAlignment="1">
      <alignment shrinkToFit="1"/>
    </xf>
    <xf numFmtId="0" fontId="8" fillId="0" borderId="0" xfId="0" applyFont="1" applyAlignment="1">
      <alignment horizontal="left" vertical="top" wrapText="1"/>
    </xf>
    <xf numFmtId="0" fontId="7" fillId="2" borderId="11" xfId="1" applyNumberFormat="1" applyFont="1" applyFill="1" applyBorder="1" applyAlignment="1" applyProtection="1">
      <alignment wrapText="1"/>
      <protection hidden="1"/>
    </xf>
    <xf numFmtId="165" fontId="10" fillId="0" borderId="5" xfId="2" applyNumberFormat="1" applyFont="1" applyFill="1" applyBorder="1" applyAlignment="1" applyProtection="1">
      <alignment horizontal="left"/>
      <protection hidden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49" fontId="24" fillId="0" borderId="35" xfId="0" applyNumberFormat="1" applyFont="1" applyBorder="1" applyAlignment="1">
      <alignment horizontal="center" vertical="center" wrapText="1"/>
    </xf>
    <xf numFmtId="49" fontId="24" fillId="0" borderId="36" xfId="0" applyNumberFormat="1" applyFont="1" applyFill="1" applyBorder="1" applyAlignment="1">
      <alignment horizontal="left" vertical="center" wrapText="1"/>
    </xf>
    <xf numFmtId="49" fontId="24" fillId="0" borderId="36" xfId="0" applyNumberFormat="1" applyFont="1" applyFill="1" applyBorder="1" applyAlignment="1">
      <alignment horizontal="center" vertical="center" wrapText="1"/>
    </xf>
    <xf numFmtId="4" fontId="24" fillId="0" borderId="36" xfId="0" applyNumberFormat="1" applyFont="1" applyFill="1" applyBorder="1" applyAlignment="1">
      <alignment horizontal="right" vertical="center" wrapText="1"/>
    </xf>
    <xf numFmtId="0" fontId="4" fillId="2" borderId="11" xfId="1" applyNumberFormat="1" applyFont="1" applyFill="1" applyBorder="1" applyAlignment="1" applyProtection="1">
      <alignment wrapText="1"/>
      <protection hidden="1"/>
    </xf>
    <xf numFmtId="0" fontId="4" fillId="2" borderId="37" xfId="1" applyNumberFormat="1" applyFont="1" applyFill="1" applyBorder="1" applyAlignment="1" applyProtection="1">
      <alignment wrapText="1"/>
      <protection hidden="1"/>
    </xf>
    <xf numFmtId="167" fontId="4" fillId="2" borderId="38" xfId="1" applyNumberFormat="1" applyFont="1" applyFill="1" applyBorder="1" applyAlignment="1" applyProtection="1">
      <protection hidden="1"/>
    </xf>
    <xf numFmtId="166" fontId="4" fillId="2" borderId="38" xfId="1" applyNumberFormat="1" applyFont="1" applyFill="1" applyBorder="1" applyAlignment="1" applyProtection="1">
      <protection hidden="1"/>
    </xf>
    <xf numFmtId="164" fontId="4" fillId="2" borderId="14" xfId="1" applyNumberFormat="1" applyFont="1" applyFill="1" applyBorder="1" applyAlignment="1" applyProtection="1">
      <protection hidden="1"/>
    </xf>
    <xf numFmtId="164" fontId="4" fillId="0" borderId="39" xfId="1" applyNumberFormat="1" applyFont="1" applyFill="1" applyBorder="1" applyAlignment="1" applyProtection="1">
      <protection hidden="1"/>
    </xf>
    <xf numFmtId="0" fontId="11" fillId="0" borderId="1" xfId="1" applyNumberFormat="1" applyFont="1" applyFill="1" applyBorder="1" applyAlignment="1" applyProtection="1">
      <protection hidden="1"/>
    </xf>
    <xf numFmtId="0" fontId="11" fillId="0" borderId="0" xfId="1" applyFont="1"/>
    <xf numFmtId="167" fontId="4" fillId="2" borderId="5" xfId="1" applyNumberFormat="1" applyFont="1" applyFill="1" applyBorder="1" applyAlignment="1" applyProtection="1">
      <protection hidden="1"/>
    </xf>
    <xf numFmtId="166" fontId="4" fillId="2" borderId="5" xfId="1" applyNumberFormat="1" applyFont="1" applyFill="1" applyBorder="1" applyAlignment="1" applyProtection="1">
      <protection hidden="1"/>
    </xf>
    <xf numFmtId="164" fontId="4" fillId="2" borderId="6" xfId="1" applyNumberFormat="1" applyFont="1" applyFill="1" applyBorder="1" applyAlignment="1" applyProtection="1">
      <protection hidden="1"/>
    </xf>
    <xf numFmtId="164" fontId="4" fillId="0" borderId="2" xfId="1" applyNumberFormat="1" applyFont="1" applyFill="1" applyBorder="1" applyAlignment="1" applyProtection="1">
      <protection hidden="1"/>
    </xf>
    <xf numFmtId="164" fontId="11" fillId="0" borderId="0" xfId="1" applyNumberFormat="1" applyFont="1"/>
    <xf numFmtId="0" fontId="2" fillId="0" borderId="0" xfId="1" applyFill="1"/>
    <xf numFmtId="165" fontId="3" fillId="0" borderId="5" xfId="1" applyNumberFormat="1" applyFont="1" applyFill="1" applyBorder="1" applyAlignment="1" applyProtection="1">
      <alignment horizontal="left"/>
      <protection hidden="1"/>
    </xf>
    <xf numFmtId="167" fontId="3" fillId="0" borderId="5" xfId="1" applyNumberFormat="1" applyFont="1" applyFill="1" applyBorder="1" applyAlignment="1" applyProtection="1">
      <protection hidden="1"/>
    </xf>
    <xf numFmtId="0" fontId="3" fillId="0" borderId="33" xfId="2" applyNumberFormat="1" applyFont="1" applyFill="1" applyBorder="1" applyAlignment="1" applyProtection="1">
      <alignment horizontal="left" vertical="center" wrapText="1"/>
      <protection hidden="1"/>
    </xf>
    <xf numFmtId="0" fontId="4" fillId="0" borderId="16" xfId="2" applyNumberFormat="1" applyFont="1" applyFill="1" applyBorder="1" applyAlignment="1" applyProtection="1">
      <alignment horizontal="left" vertical="center" wrapText="1"/>
      <protection hidden="1"/>
    </xf>
    <xf numFmtId="165" fontId="4" fillId="2" borderId="5" xfId="1" applyNumberFormat="1" applyFont="1" applyFill="1" applyBorder="1" applyAlignment="1" applyProtection="1">
      <alignment horizontal="left"/>
      <protection hidden="1"/>
    </xf>
    <xf numFmtId="0" fontId="0" fillId="2" borderId="0" xfId="0" applyFill="1"/>
    <xf numFmtId="166" fontId="19" fillId="2" borderId="5" xfId="2" applyNumberFormat="1" applyFont="1" applyFill="1" applyBorder="1" applyAlignment="1" applyProtection="1">
      <protection hidden="1"/>
    </xf>
    <xf numFmtId="167" fontId="10" fillId="2" borderId="13" xfId="2" applyNumberFormat="1" applyFont="1" applyFill="1" applyBorder="1" applyAlignment="1" applyProtection="1">
      <protection hidden="1"/>
    </xf>
    <xf numFmtId="0" fontId="10" fillId="2" borderId="16" xfId="2" applyNumberFormat="1" applyFont="1" applyFill="1" applyBorder="1" applyAlignment="1" applyProtection="1">
      <alignment horizontal="left" vertical="center" wrapText="1"/>
      <protection hidden="1"/>
    </xf>
    <xf numFmtId="166" fontId="10" fillId="2" borderId="16" xfId="2" applyNumberFormat="1" applyFont="1" applyFill="1" applyBorder="1" applyAlignment="1" applyProtection="1">
      <alignment wrapText="1"/>
      <protection hidden="1"/>
    </xf>
    <xf numFmtId="166" fontId="3" fillId="0" borderId="16" xfId="2" applyNumberFormat="1" applyFont="1" applyFill="1" applyBorder="1" applyAlignment="1" applyProtection="1">
      <alignment wrapText="1"/>
      <protection hidden="1"/>
    </xf>
    <xf numFmtId="166" fontId="3" fillId="0" borderId="5" xfId="2" applyNumberFormat="1" applyFont="1" applyFill="1" applyBorder="1" applyAlignment="1" applyProtection="1">
      <protection hidden="1"/>
    </xf>
    <xf numFmtId="167" fontId="3" fillId="0" borderId="5" xfId="2" applyNumberFormat="1" applyFont="1" applyFill="1" applyBorder="1" applyAlignment="1" applyProtection="1">
      <protection hidden="1"/>
    </xf>
    <xf numFmtId="167" fontId="3" fillId="0" borderId="13" xfId="2" applyNumberFormat="1" applyFont="1" applyFill="1" applyBorder="1" applyAlignment="1" applyProtection="1">
      <protection hidden="1"/>
    </xf>
    <xf numFmtId="0" fontId="0" fillId="0" borderId="0" xfId="0" applyFont="1"/>
    <xf numFmtId="166" fontId="28" fillId="0" borderId="16" xfId="2" applyNumberFormat="1" applyFont="1" applyFill="1" applyBorder="1" applyAlignment="1" applyProtection="1">
      <alignment wrapText="1"/>
      <protection hidden="1"/>
    </xf>
    <xf numFmtId="166" fontId="28" fillId="0" borderId="5" xfId="2" applyNumberFormat="1" applyFont="1" applyFill="1" applyBorder="1" applyAlignment="1" applyProtection="1">
      <protection hidden="1"/>
    </xf>
    <xf numFmtId="165" fontId="28" fillId="0" borderId="5" xfId="2" applyNumberFormat="1" applyFont="1" applyFill="1" applyBorder="1" applyAlignment="1" applyProtection="1">
      <protection hidden="1"/>
    </xf>
    <xf numFmtId="167" fontId="28" fillId="0" borderId="5" xfId="2" applyNumberFormat="1" applyFont="1" applyFill="1" applyBorder="1" applyAlignment="1" applyProtection="1">
      <protection hidden="1"/>
    </xf>
    <xf numFmtId="167" fontId="28" fillId="0" borderId="13" xfId="2" applyNumberFormat="1" applyFont="1" applyFill="1" applyBorder="1" applyAlignment="1" applyProtection="1">
      <protection hidden="1"/>
    </xf>
    <xf numFmtId="164" fontId="28" fillId="2" borderId="6" xfId="1" applyNumberFormat="1" applyFont="1" applyFill="1" applyBorder="1" applyAlignment="1" applyProtection="1">
      <protection hidden="1"/>
    </xf>
    <xf numFmtId="0" fontId="29" fillId="0" borderId="0" xfId="0" applyFont="1"/>
    <xf numFmtId="164" fontId="28" fillId="0" borderId="6" xfId="2" applyNumberFormat="1" applyFont="1" applyFill="1" applyBorder="1" applyAlignment="1" applyProtection="1">
      <protection hidden="1"/>
    </xf>
    <xf numFmtId="0" fontId="1" fillId="0" borderId="0" xfId="0" applyFont="1"/>
    <xf numFmtId="166" fontId="4" fillId="0" borderId="16" xfId="2" applyNumberFormat="1" applyFont="1" applyFill="1" applyBorder="1" applyAlignment="1" applyProtection="1">
      <alignment wrapText="1"/>
      <protection hidden="1"/>
    </xf>
    <xf numFmtId="164" fontId="3" fillId="0" borderId="6" xfId="2" applyNumberFormat="1" applyFont="1" applyFill="1" applyBorder="1" applyAlignment="1" applyProtection="1">
      <protection hidden="1"/>
    </xf>
    <xf numFmtId="0" fontId="28" fillId="2" borderId="11" xfId="1" applyNumberFormat="1" applyFont="1" applyFill="1" applyBorder="1" applyAlignment="1" applyProtection="1">
      <alignment wrapText="1"/>
      <protection hidden="1"/>
    </xf>
    <xf numFmtId="165" fontId="3" fillId="0" borderId="5" xfId="2" applyNumberFormat="1" applyFont="1" applyFill="1" applyBorder="1" applyAlignment="1" applyProtection="1">
      <alignment horizontal="left"/>
      <protection hidden="1"/>
    </xf>
    <xf numFmtId="166" fontId="28" fillId="2" borderId="16" xfId="2" applyNumberFormat="1" applyFont="1" applyFill="1" applyBorder="1" applyAlignment="1" applyProtection="1">
      <alignment wrapText="1"/>
      <protection hidden="1"/>
    </xf>
    <xf numFmtId="166" fontId="28" fillId="2" borderId="5" xfId="2" applyNumberFormat="1" applyFont="1" applyFill="1" applyBorder="1" applyAlignment="1" applyProtection="1">
      <protection hidden="1"/>
    </xf>
    <xf numFmtId="165" fontId="28" fillId="2" borderId="5" xfId="2" applyNumberFormat="1" applyFont="1" applyFill="1" applyBorder="1" applyAlignment="1" applyProtection="1">
      <protection hidden="1"/>
    </xf>
    <xf numFmtId="167" fontId="28" fillId="2" borderId="5" xfId="2" applyNumberFormat="1" applyFont="1" applyFill="1" applyBorder="1" applyAlignment="1" applyProtection="1">
      <protection hidden="1"/>
    </xf>
    <xf numFmtId="167" fontId="28" fillId="2" borderId="13" xfId="2" applyNumberFormat="1" applyFont="1" applyFill="1" applyBorder="1" applyAlignment="1" applyProtection="1">
      <protection hidden="1"/>
    </xf>
    <xf numFmtId="164" fontId="28" fillId="2" borderId="6" xfId="2" applyNumberFormat="1" applyFont="1" applyFill="1" applyBorder="1" applyAlignment="1" applyProtection="1">
      <protection hidden="1"/>
    </xf>
    <xf numFmtId="0" fontId="1" fillId="2" borderId="0" xfId="0" applyFont="1" applyFill="1"/>
    <xf numFmtId="164" fontId="4" fillId="0" borderId="5" xfId="2" applyNumberFormat="1" applyFont="1" applyFill="1" applyBorder="1" applyAlignment="1" applyProtection="1">
      <protection hidden="1"/>
    </xf>
    <xf numFmtId="164" fontId="4" fillId="2" borderId="5" xfId="2" applyNumberFormat="1" applyFont="1" applyFill="1" applyBorder="1" applyAlignment="1" applyProtection="1">
      <protection hidden="1"/>
    </xf>
    <xf numFmtId="164" fontId="4" fillId="0" borderId="13" xfId="2" applyNumberFormat="1" applyFont="1" applyFill="1" applyBorder="1" applyAlignment="1" applyProtection="1">
      <protection hidden="1"/>
    </xf>
    <xf numFmtId="164" fontId="4" fillId="2" borderId="13" xfId="2" applyNumberFormat="1" applyFont="1" applyFill="1" applyBorder="1" applyAlignment="1" applyProtection="1">
      <protection hidden="1"/>
    </xf>
    <xf numFmtId="0" fontId="4" fillId="0" borderId="11" xfId="2" applyNumberFormat="1" applyFont="1" applyFill="1" applyBorder="1" applyAlignment="1" applyProtection="1">
      <alignment horizontal="left" vertical="center" wrapText="1"/>
      <protection hidden="1"/>
    </xf>
    <xf numFmtId="0" fontId="30" fillId="2" borderId="13" xfId="0" applyFont="1" applyFill="1" applyBorder="1" applyAlignment="1">
      <alignment horizontal="center" vertical="top" wrapText="1"/>
    </xf>
    <xf numFmtId="0" fontId="30" fillId="2" borderId="13" xfId="0" applyFont="1" applyFill="1" applyBorder="1" applyAlignment="1">
      <alignment vertical="top" wrapText="1"/>
    </xf>
    <xf numFmtId="0" fontId="22" fillId="2" borderId="13" xfId="0" applyFont="1" applyFill="1" applyBorder="1" applyAlignment="1">
      <alignment horizontal="center" vertical="top" wrapText="1"/>
    </xf>
    <xf numFmtId="0" fontId="30" fillId="0" borderId="13" xfId="0" applyFont="1" applyBorder="1" applyAlignment="1">
      <alignment horizontal="justify" vertical="top" wrapText="1"/>
    </xf>
    <xf numFmtId="0" fontId="22" fillId="2" borderId="13" xfId="0" applyFont="1" applyFill="1" applyBorder="1" applyAlignment="1">
      <alignment vertical="top" wrapText="1"/>
    </xf>
    <xf numFmtId="0" fontId="22" fillId="2" borderId="13" xfId="0" applyFont="1" applyFill="1" applyBorder="1" applyAlignment="1">
      <alignment horizontal="center" vertical="top"/>
    </xf>
    <xf numFmtId="0" fontId="30" fillId="0" borderId="30" xfId="0" applyFont="1" applyBorder="1" applyAlignment="1">
      <alignment horizontal="center" vertical="top" wrapText="1"/>
    </xf>
    <xf numFmtId="0" fontId="30" fillId="0" borderId="28" xfId="0" applyFont="1" applyBorder="1" applyAlignment="1">
      <alignment horizontal="center" vertical="top" wrapText="1"/>
    </xf>
    <xf numFmtId="0" fontId="30" fillId="0" borderId="29" xfId="0" applyFont="1" applyBorder="1" applyAlignment="1">
      <alignment vertical="top" wrapText="1"/>
    </xf>
    <xf numFmtId="0" fontId="31" fillId="2" borderId="40" xfId="0" applyFont="1" applyFill="1" applyBorder="1" applyAlignment="1">
      <alignment horizontal="center" vertical="top" wrapText="1"/>
    </xf>
    <xf numFmtId="0" fontId="30" fillId="0" borderId="13" xfId="0" applyFont="1" applyBorder="1" applyAlignment="1">
      <alignment wrapText="1"/>
    </xf>
    <xf numFmtId="0" fontId="22" fillId="0" borderId="13" xfId="0" applyFont="1" applyBorder="1" applyAlignment="1">
      <alignment horizontal="center" vertical="top" wrapText="1"/>
    </xf>
    <xf numFmtId="0" fontId="30" fillId="0" borderId="4" xfId="0" applyFont="1" applyBorder="1" applyAlignment="1">
      <alignment horizontal="center" vertical="top" wrapText="1"/>
    </xf>
    <xf numFmtId="0" fontId="31" fillId="0" borderId="35" xfId="0" applyFont="1" applyBorder="1" applyAlignment="1">
      <alignment horizontal="center" vertical="top" wrapText="1"/>
    </xf>
    <xf numFmtId="0" fontId="30" fillId="0" borderId="35" xfId="0" applyFont="1" applyBorder="1" applyAlignment="1">
      <alignment horizontal="center" vertical="top" wrapText="1"/>
    </xf>
    <xf numFmtId="0" fontId="30" fillId="0" borderId="35" xfId="0" applyFont="1" applyBorder="1" applyAlignment="1">
      <alignment vertical="top" wrapText="1"/>
    </xf>
    <xf numFmtId="0" fontId="3" fillId="0" borderId="41" xfId="1" applyNumberFormat="1" applyFont="1" applyFill="1" applyBorder="1" applyAlignment="1" applyProtection="1">
      <alignment horizontal="center"/>
      <protection hidden="1"/>
    </xf>
    <xf numFmtId="166" fontId="7" fillId="2" borderId="16" xfId="2" applyNumberFormat="1" applyFont="1" applyFill="1" applyBorder="1" applyAlignment="1" applyProtection="1">
      <alignment wrapText="1"/>
      <protection hidden="1"/>
    </xf>
    <xf numFmtId="166" fontId="7" fillId="2" borderId="5" xfId="2" applyNumberFormat="1" applyFont="1" applyFill="1" applyBorder="1" applyAlignment="1" applyProtection="1">
      <protection hidden="1"/>
    </xf>
    <xf numFmtId="165" fontId="7" fillId="2" borderId="5" xfId="2" applyNumberFormat="1" applyFont="1" applyFill="1" applyBorder="1" applyAlignment="1" applyProtection="1">
      <protection hidden="1"/>
    </xf>
    <xf numFmtId="167" fontId="7" fillId="2" borderId="5" xfId="2" applyNumberFormat="1" applyFont="1" applyFill="1" applyBorder="1" applyAlignment="1" applyProtection="1">
      <protection hidden="1"/>
    </xf>
    <xf numFmtId="167" fontId="7" fillId="2" borderId="13" xfId="2" applyNumberFormat="1" applyFont="1" applyFill="1" applyBorder="1" applyAlignment="1" applyProtection="1">
      <protection hidden="1"/>
    </xf>
    <xf numFmtId="0" fontId="31" fillId="0" borderId="30" xfId="0" applyFont="1" applyBorder="1" applyAlignment="1">
      <alignment horizontal="center" vertical="top" wrapText="1"/>
    </xf>
    <xf numFmtId="0" fontId="30" fillId="0" borderId="20" xfId="0" applyFont="1" applyBorder="1" applyAlignment="1">
      <alignment horizontal="center" vertical="top" wrapText="1"/>
    </xf>
    <xf numFmtId="0" fontId="30" fillId="0" borderId="4" xfId="0" applyFont="1" applyBorder="1" applyAlignment="1">
      <alignment horizontal="justify" vertical="top" wrapText="1"/>
    </xf>
    <xf numFmtId="0" fontId="31" fillId="0" borderId="4" xfId="0" applyFont="1" applyBorder="1" applyAlignment="1">
      <alignment horizontal="center" vertical="top"/>
    </xf>
    <xf numFmtId="0" fontId="30" fillId="0" borderId="4" xfId="0" applyFont="1" applyBorder="1" applyAlignment="1">
      <alignment horizontal="center" vertical="top"/>
    </xf>
    <xf numFmtId="0" fontId="30" fillId="0" borderId="3" xfId="0" applyFont="1" applyBorder="1" applyAlignment="1">
      <alignment horizontal="justify" vertical="top" wrapText="1"/>
    </xf>
    <xf numFmtId="49" fontId="31" fillId="0" borderId="42" xfId="0" applyNumberFormat="1" applyFont="1" applyBorder="1" applyAlignment="1">
      <alignment horizontal="center" vertical="top" wrapText="1"/>
    </xf>
    <xf numFmtId="49" fontId="30" fillId="0" borderId="43" xfId="0" applyNumberFormat="1" applyFont="1" applyBorder="1" applyAlignment="1">
      <alignment horizontal="center" vertical="top" wrapText="1"/>
    </xf>
    <xf numFmtId="0" fontId="30" fillId="0" borderId="44" xfId="0" applyFont="1" applyBorder="1" applyAlignment="1">
      <alignment horizontal="center" vertical="top" wrapText="1"/>
    </xf>
    <xf numFmtId="0" fontId="30" fillId="0" borderId="7" xfId="0" applyFont="1" applyBorder="1" applyAlignment="1">
      <alignment vertical="top" wrapText="1"/>
    </xf>
    <xf numFmtId="49" fontId="31" fillId="0" borderId="30" xfId="0" applyNumberFormat="1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 wrapText="1"/>
    </xf>
    <xf numFmtId="0" fontId="30" fillId="0" borderId="29" xfId="0" applyFont="1" applyBorder="1" applyAlignment="1">
      <alignment horizontal="justify" vertical="top" wrapText="1"/>
    </xf>
    <xf numFmtId="0" fontId="30" fillId="0" borderId="26" xfId="0" applyFont="1" applyBorder="1" applyAlignment="1">
      <alignment horizontal="center" vertical="top" wrapText="1"/>
    </xf>
    <xf numFmtId="0" fontId="30" fillId="0" borderId="45" xfId="0" applyFont="1" applyBorder="1" applyAlignment="1">
      <alignment horizontal="justify" vertical="top" wrapText="1"/>
    </xf>
    <xf numFmtId="0" fontId="30" fillId="2" borderId="16" xfId="0" applyFont="1" applyFill="1" applyBorder="1" applyAlignment="1">
      <alignment horizontal="center" vertical="top" wrapText="1"/>
    </xf>
    <xf numFmtId="0" fontId="22" fillId="2" borderId="46" xfId="0" applyFont="1" applyFill="1" applyBorder="1" applyAlignment="1">
      <alignment vertical="top" wrapText="1"/>
    </xf>
    <xf numFmtId="0" fontId="30" fillId="0" borderId="16" xfId="0" applyFont="1" applyBorder="1" applyAlignment="1">
      <alignment horizontal="center" vertical="top" wrapText="1"/>
    </xf>
    <xf numFmtId="0" fontId="30" fillId="0" borderId="47" xfId="0" applyFont="1" applyBorder="1" applyAlignment="1">
      <alignment horizontal="justify" vertical="top" wrapText="1"/>
    </xf>
    <xf numFmtId="0" fontId="30" fillId="0" borderId="36" xfId="0" applyFont="1" applyBorder="1" applyAlignment="1">
      <alignment horizontal="justify" vertical="top" wrapText="1"/>
    </xf>
    <xf numFmtId="0" fontId="22" fillId="2" borderId="13" xfId="0" applyFont="1" applyFill="1" applyBorder="1" applyAlignment="1">
      <alignment vertical="top"/>
    </xf>
    <xf numFmtId="0" fontId="22" fillId="2" borderId="6" xfId="0" applyFont="1" applyFill="1" applyBorder="1" applyAlignment="1">
      <alignment vertical="top" wrapText="1"/>
    </xf>
    <xf numFmtId="0" fontId="30" fillId="2" borderId="48" xfId="0" applyFont="1" applyFill="1" applyBorder="1" applyAlignment="1">
      <alignment horizontal="center" vertical="top" wrapText="1"/>
    </xf>
    <xf numFmtId="0" fontId="30" fillId="2" borderId="49" xfId="0" applyFont="1" applyFill="1" applyBorder="1" applyAlignment="1">
      <alignment horizontal="center" vertical="top" wrapText="1"/>
    </xf>
    <xf numFmtId="0" fontId="30" fillId="2" borderId="50" xfId="0" applyFont="1" applyFill="1" applyBorder="1" applyAlignment="1">
      <alignment vertical="top" wrapText="1"/>
    </xf>
    <xf numFmtId="0" fontId="31" fillId="2" borderId="30" xfId="0" applyFont="1" applyFill="1" applyBorder="1" applyAlignment="1">
      <alignment horizontal="center" vertical="top" wrapText="1"/>
    </xf>
    <xf numFmtId="0" fontId="30" fillId="2" borderId="43" xfId="0" applyFont="1" applyFill="1" applyBorder="1" applyAlignment="1">
      <alignment horizontal="center" vertical="top" wrapText="1"/>
    </xf>
    <xf numFmtId="0" fontId="30" fillId="2" borderId="7" xfId="0" applyFont="1" applyFill="1" applyBorder="1" applyAlignment="1">
      <alignment vertical="top" wrapText="1"/>
    </xf>
    <xf numFmtId="49" fontId="30" fillId="0" borderId="22" xfId="0" applyNumberFormat="1" applyFont="1" applyBorder="1" applyAlignment="1">
      <alignment horizontal="center" vertical="top" wrapText="1"/>
    </xf>
    <xf numFmtId="0" fontId="31" fillId="2" borderId="10" xfId="0" applyFont="1" applyFill="1" applyBorder="1" applyAlignment="1">
      <alignment horizontal="center" vertical="top" wrapText="1"/>
    </xf>
    <xf numFmtId="0" fontId="30" fillId="0" borderId="6" xfId="0" applyFont="1" applyBorder="1" applyAlignment="1">
      <alignment horizontal="justify" vertical="top" wrapText="1"/>
    </xf>
    <xf numFmtId="0" fontId="30" fillId="2" borderId="6" xfId="0" applyFont="1" applyFill="1" applyBorder="1" applyAlignment="1">
      <alignment vertical="top" wrapText="1"/>
    </xf>
    <xf numFmtId="0" fontId="30" fillId="2" borderId="15" xfId="0" applyFont="1" applyFill="1" applyBorder="1" applyAlignment="1">
      <alignment vertical="top" wrapText="1"/>
    </xf>
    <xf numFmtId="0" fontId="31" fillId="2" borderId="4" xfId="0" applyFont="1" applyFill="1" applyBorder="1" applyAlignment="1">
      <alignment horizontal="center" vertical="top" wrapText="1"/>
    </xf>
    <xf numFmtId="0" fontId="30" fillId="0" borderId="32" xfId="0" applyFont="1" applyBorder="1" applyAlignment="1">
      <alignment horizontal="justify" vertical="top" wrapText="1"/>
    </xf>
    <xf numFmtId="49" fontId="30" fillId="0" borderId="16" xfId="0" applyNumberFormat="1" applyFont="1" applyBorder="1" applyAlignment="1">
      <alignment horizontal="center" vertical="top" wrapText="1"/>
    </xf>
    <xf numFmtId="0" fontId="30" fillId="0" borderId="6" xfId="0" applyFont="1" applyBorder="1" applyAlignment="1">
      <alignment horizontal="left" vertical="top" wrapText="1"/>
    </xf>
    <xf numFmtId="0" fontId="30" fillId="0" borderId="39" xfId="0" applyFont="1" applyBorder="1" applyAlignment="1">
      <alignment horizontal="justify" vertical="top" wrapText="1"/>
    </xf>
    <xf numFmtId="0" fontId="30" fillId="0" borderId="2" xfId="0" applyFont="1" applyBorder="1" applyAlignment="1">
      <alignment horizontal="justify" vertical="top" wrapText="1"/>
    </xf>
    <xf numFmtId="0" fontId="22" fillId="2" borderId="16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top" wrapText="1"/>
    </xf>
    <xf numFmtId="0" fontId="30" fillId="0" borderId="25" xfId="0" applyFont="1" applyBorder="1" applyAlignment="1">
      <alignment horizontal="center" vertical="top" wrapText="1"/>
    </xf>
    <xf numFmtId="0" fontId="31" fillId="2" borderId="20" xfId="0" applyFont="1" applyFill="1" applyBorder="1" applyAlignment="1">
      <alignment horizontal="center" vertical="top" wrapText="1"/>
    </xf>
    <xf numFmtId="0" fontId="30" fillId="0" borderId="51" xfId="0" applyFont="1" applyBorder="1" applyAlignment="1">
      <alignment horizontal="center" vertical="top" wrapText="1"/>
    </xf>
    <xf numFmtId="0" fontId="30" fillId="0" borderId="52" xfId="0" applyFont="1" applyBorder="1" applyAlignment="1">
      <alignment horizontal="justify" vertical="top" wrapText="1"/>
    </xf>
    <xf numFmtId="0" fontId="33" fillId="0" borderId="52" xfId="0" applyFont="1" applyBorder="1" applyAlignment="1">
      <alignment horizontal="justify" vertical="top" wrapText="1"/>
    </xf>
    <xf numFmtId="0" fontId="31" fillId="0" borderId="16" xfId="0" applyFont="1" applyBorder="1" applyAlignment="1">
      <alignment horizontal="center" vertical="top"/>
    </xf>
    <xf numFmtId="0" fontId="30" fillId="0" borderId="13" xfId="0" applyFont="1" applyBorder="1" applyAlignment="1">
      <alignment vertical="top"/>
    </xf>
    <xf numFmtId="0" fontId="30" fillId="0" borderId="6" xfId="0" applyFont="1" applyBorder="1" applyAlignment="1">
      <alignment vertical="top" wrapText="1"/>
    </xf>
    <xf numFmtId="0" fontId="31" fillId="0" borderId="53" xfId="0" applyFont="1" applyBorder="1" applyAlignment="1">
      <alignment horizontal="center" vertical="top"/>
    </xf>
    <xf numFmtId="0" fontId="30" fillId="0" borderId="25" xfId="0" applyFont="1" applyBorder="1" applyAlignment="1">
      <alignment vertical="top"/>
    </xf>
    <xf numFmtId="0" fontId="31" fillId="0" borderId="36" xfId="0" applyFont="1" applyBorder="1" applyAlignment="1">
      <alignment horizontal="center" vertical="top"/>
    </xf>
    <xf numFmtId="0" fontId="31" fillId="0" borderId="34" xfId="0" applyFont="1" applyBorder="1" applyAlignment="1">
      <alignment horizontal="center" vertical="top"/>
    </xf>
    <xf numFmtId="0" fontId="30" fillId="0" borderId="28" xfId="0" applyFont="1" applyBorder="1" applyAlignment="1">
      <alignment vertical="top"/>
    </xf>
    <xf numFmtId="49" fontId="30" fillId="0" borderId="3" xfId="0" applyNumberFormat="1" applyFont="1" applyBorder="1" applyAlignment="1">
      <alignment horizontal="justify"/>
    </xf>
    <xf numFmtId="0" fontId="30" fillId="0" borderId="35" xfId="0" applyFont="1" applyBorder="1" applyAlignment="1">
      <alignment horizontal="left" vertical="top" wrapText="1"/>
    </xf>
    <xf numFmtId="49" fontId="3" fillId="2" borderId="5" xfId="1" applyNumberFormat="1" applyFont="1" applyFill="1" applyBorder="1" applyAlignment="1" applyProtection="1">
      <protection hidden="1"/>
    </xf>
    <xf numFmtId="0" fontId="4" fillId="2" borderId="16" xfId="2" applyNumberFormat="1" applyFont="1" applyFill="1" applyBorder="1" applyAlignment="1" applyProtection="1">
      <alignment horizontal="left" vertical="center" wrapText="1"/>
      <protection hidden="1"/>
    </xf>
    <xf numFmtId="164" fontId="4" fillId="2" borderId="2" xfId="1" applyNumberFormat="1" applyFont="1" applyFill="1" applyBorder="1" applyAlignment="1" applyProtection="1">
      <protection hidden="1"/>
    </xf>
    <xf numFmtId="0" fontId="11" fillId="2" borderId="1" xfId="1" applyNumberFormat="1" applyFont="1" applyFill="1" applyBorder="1" applyAlignment="1" applyProtection="1">
      <protection hidden="1"/>
    </xf>
    <xf numFmtId="0" fontId="11" fillId="2" borderId="0" xfId="1" applyFont="1" applyFill="1"/>
    <xf numFmtId="0" fontId="3" fillId="2" borderId="33" xfId="2" applyNumberFormat="1" applyFont="1" applyFill="1" applyBorder="1" applyAlignment="1" applyProtection="1">
      <alignment horizontal="left" vertical="center" wrapText="1"/>
      <protection hidden="1"/>
    </xf>
    <xf numFmtId="49" fontId="3" fillId="2" borderId="13" xfId="2" applyNumberFormat="1" applyFont="1" applyFill="1" applyBorder="1" applyAlignment="1" applyProtection="1">
      <alignment horizontal="left" wrapText="1"/>
      <protection hidden="1"/>
    </xf>
    <xf numFmtId="164" fontId="10" fillId="2" borderId="6" xfId="1" applyNumberFormat="1" applyFont="1" applyFill="1" applyBorder="1" applyAlignment="1" applyProtection="1">
      <protection hidden="1"/>
    </xf>
    <xf numFmtId="164" fontId="3" fillId="2" borderId="2" xfId="1" applyNumberFormat="1" applyFont="1" applyFill="1" applyBorder="1" applyAlignment="1" applyProtection="1">
      <protection hidden="1"/>
    </xf>
    <xf numFmtId="0" fontId="2" fillId="2" borderId="1" xfId="1" applyNumberFormat="1" applyFont="1" applyFill="1" applyBorder="1" applyAlignment="1" applyProtection="1">
      <protection hidden="1"/>
    </xf>
    <xf numFmtId="0" fontId="2" fillId="2" borderId="0" xfId="1" applyFill="1"/>
    <xf numFmtId="0" fontId="10" fillId="2" borderId="33" xfId="2" applyNumberFormat="1" applyFont="1" applyFill="1" applyBorder="1" applyAlignment="1" applyProtection="1">
      <alignment horizontal="left" vertical="center" wrapText="1"/>
      <protection hidden="1"/>
    </xf>
    <xf numFmtId="0" fontId="10" fillId="2" borderId="11" xfId="2" applyNumberFormat="1" applyFont="1" applyFill="1" applyBorder="1" applyAlignment="1" applyProtection="1">
      <alignment horizontal="left" vertical="center" wrapText="1"/>
      <protection hidden="1"/>
    </xf>
    <xf numFmtId="0" fontId="4" fillId="0" borderId="11" xfId="1" applyNumberFormat="1" applyFont="1" applyFill="1" applyBorder="1" applyAlignment="1" applyProtection="1">
      <alignment wrapText="1"/>
      <protection hidden="1"/>
    </xf>
    <xf numFmtId="0" fontId="11" fillId="0" borderId="0" xfId="1" applyFont="1" applyFill="1"/>
    <xf numFmtId="0" fontId="3" fillId="0" borderId="11" xfId="1" applyNumberFormat="1" applyFont="1" applyFill="1" applyBorder="1" applyAlignment="1" applyProtection="1">
      <alignment wrapText="1"/>
      <protection hidden="1"/>
    </xf>
    <xf numFmtId="166" fontId="3" fillId="0" borderId="5" xfId="1" applyNumberFormat="1" applyFont="1" applyFill="1" applyBorder="1" applyAlignment="1" applyProtection="1">
      <protection hidden="1"/>
    </xf>
    <xf numFmtId="164" fontId="3" fillId="0" borderId="50" xfId="1" applyNumberFormat="1" applyFont="1" applyFill="1" applyBorder="1" applyAlignment="1" applyProtection="1">
      <protection hidden="1"/>
    </xf>
    <xf numFmtId="164" fontId="3" fillId="0" borderId="6" xfId="1" applyNumberFormat="1" applyFont="1" applyFill="1" applyBorder="1" applyAlignment="1" applyProtection="1">
      <protection hidden="1"/>
    </xf>
    <xf numFmtId="0" fontId="0" fillId="0" borderId="0" xfId="0" applyFill="1"/>
    <xf numFmtId="164" fontId="3" fillId="0" borderId="32" xfId="1" applyNumberFormat="1" applyFont="1" applyFill="1" applyBorder="1" applyAlignment="1" applyProtection="1">
      <protection hidden="1"/>
    </xf>
    <xf numFmtId="0" fontId="3" fillId="0" borderId="33" xfId="1" applyNumberFormat="1" applyFont="1" applyFill="1" applyBorder="1" applyAlignment="1" applyProtection="1">
      <alignment horizontal="left" vertical="center" wrapText="1"/>
      <protection hidden="1"/>
    </xf>
    <xf numFmtId="0" fontId="11" fillId="2" borderId="0" xfId="1" applyNumberFormat="1" applyFont="1" applyFill="1" applyBorder="1" applyAlignment="1" applyProtection="1">
      <protection hidden="1"/>
    </xf>
    <xf numFmtId="164" fontId="4" fillId="2" borderId="0" xfId="1" applyNumberFormat="1" applyFont="1" applyFill="1" applyBorder="1" applyAlignment="1" applyProtection="1">
      <protection hidden="1"/>
    </xf>
    <xf numFmtId="164" fontId="4" fillId="0" borderId="6" xfId="2" applyNumberFormat="1" applyFont="1" applyFill="1" applyBorder="1" applyAlignment="1" applyProtection="1">
      <protection hidden="1"/>
    </xf>
    <xf numFmtId="0" fontId="4" fillId="2" borderId="16" xfId="0" applyFont="1" applyFill="1" applyBorder="1" applyAlignment="1">
      <alignment wrapText="1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0" fontId="3" fillId="0" borderId="11" xfId="2" applyNumberFormat="1" applyFont="1" applyFill="1" applyBorder="1" applyAlignment="1" applyProtection="1">
      <alignment horizontal="left" vertical="center" wrapText="1"/>
      <protection hidden="1"/>
    </xf>
    <xf numFmtId="0" fontId="30" fillId="0" borderId="4" xfId="0" applyFont="1" applyBorder="1" applyAlignment="1">
      <alignment horizontal="left" vertical="top"/>
    </xf>
    <xf numFmtId="164" fontId="3" fillId="2" borderId="6" xfId="1" applyNumberFormat="1" applyFont="1" applyFill="1" applyBorder="1" applyAlignment="1" applyProtection="1">
      <alignment horizontal="right"/>
      <protection hidden="1"/>
    </xf>
    <xf numFmtId="0" fontId="3" fillId="0" borderId="11" xfId="1" applyNumberFormat="1" applyFont="1" applyFill="1" applyBorder="1" applyAlignment="1" applyProtection="1">
      <alignment horizontal="left" vertical="center" wrapText="1"/>
      <protection hidden="1"/>
    </xf>
    <xf numFmtId="0" fontId="3" fillId="2" borderId="33" xfId="1" applyNumberFormat="1" applyFont="1" applyFill="1" applyBorder="1" applyAlignment="1" applyProtection="1">
      <alignment wrapText="1"/>
      <protection hidden="1"/>
    </xf>
    <xf numFmtId="0" fontId="0" fillId="0" borderId="0" xfId="0" applyAlignment="1">
      <alignment horizontal="left" wrapText="1"/>
    </xf>
    <xf numFmtId="0" fontId="2" fillId="0" borderId="0" xfId="1" applyNumberFormat="1" applyFont="1" applyFill="1" applyBorder="1" applyAlignment="1" applyProtection="1">
      <alignment horizontal="left"/>
      <protection hidden="1"/>
    </xf>
    <xf numFmtId="0" fontId="4" fillId="0" borderId="0" xfId="1" applyNumberFormat="1" applyFont="1" applyFill="1" applyAlignment="1" applyProtection="1">
      <alignment horizontal="left"/>
      <protection hidden="1"/>
    </xf>
    <xf numFmtId="0" fontId="4" fillId="0" borderId="4" xfId="1" applyNumberFormat="1" applyFont="1" applyFill="1" applyBorder="1" applyAlignment="1" applyProtection="1">
      <alignment horizontal="left" vertical="center" wrapText="1"/>
      <protection hidden="1"/>
    </xf>
    <xf numFmtId="165" fontId="4" fillId="2" borderId="38" xfId="1" applyNumberFormat="1" applyFont="1" applyFill="1" applyBorder="1" applyAlignment="1" applyProtection="1">
      <alignment horizontal="left"/>
      <protection hidden="1"/>
    </xf>
    <xf numFmtId="0" fontId="3" fillId="2" borderId="0" xfId="1" applyNumberFormat="1" applyFont="1" applyFill="1" applyBorder="1" applyAlignment="1" applyProtection="1">
      <alignment horizontal="left"/>
      <protection hidden="1"/>
    </xf>
    <xf numFmtId="0" fontId="2" fillId="0" borderId="0" xfId="1" applyBorder="1" applyAlignment="1" applyProtection="1">
      <alignment horizontal="left"/>
      <protection hidden="1"/>
    </xf>
    <xf numFmtId="0" fontId="2" fillId="0" borderId="0" xfId="1" applyAlignment="1" applyProtection="1">
      <alignment horizontal="left"/>
      <protection hidden="1"/>
    </xf>
    <xf numFmtId="0" fontId="2" fillId="0" borderId="0" xfId="1" applyAlignment="1">
      <alignment horizontal="left"/>
    </xf>
    <xf numFmtId="0" fontId="4" fillId="2" borderId="54" xfId="1" applyNumberFormat="1" applyFont="1" applyFill="1" applyBorder="1" applyAlignment="1" applyProtection="1">
      <alignment wrapText="1"/>
      <protection hidden="1"/>
    </xf>
    <xf numFmtId="0" fontId="4" fillId="0" borderId="13" xfId="2" applyNumberFormat="1" applyFont="1" applyFill="1" applyBorder="1" applyAlignment="1" applyProtection="1">
      <alignment horizontal="left" vertical="center" wrapText="1"/>
      <protection hidden="1"/>
    </xf>
    <xf numFmtId="0" fontId="3" fillId="0" borderId="13" xfId="2" applyNumberFormat="1" applyFont="1" applyFill="1" applyBorder="1" applyAlignment="1" applyProtection="1">
      <alignment horizontal="left" vertical="center" wrapText="1"/>
      <protection hidden="1"/>
    </xf>
    <xf numFmtId="0" fontId="35" fillId="0" borderId="13" xfId="0" applyFont="1" applyBorder="1" applyAlignment="1">
      <alignment horizontal="center" wrapText="1"/>
    </xf>
    <xf numFmtId="49" fontId="3" fillId="2" borderId="13" xfId="2" applyNumberFormat="1" applyFont="1" applyFill="1" applyBorder="1" applyAlignment="1" applyProtection="1">
      <alignment wrapText="1"/>
      <protection hidden="1"/>
    </xf>
    <xf numFmtId="164" fontId="4" fillId="3" borderId="6" xfId="1" applyNumberFormat="1" applyFont="1" applyFill="1" applyBorder="1" applyAlignment="1" applyProtection="1">
      <protection hidden="1"/>
    </xf>
    <xf numFmtId="0" fontId="4" fillId="3" borderId="11" xfId="1" applyNumberFormat="1" applyFont="1" applyFill="1" applyBorder="1" applyAlignment="1" applyProtection="1">
      <alignment wrapText="1"/>
      <protection hidden="1"/>
    </xf>
    <xf numFmtId="167" fontId="4" fillId="3" borderId="5" xfId="1" applyNumberFormat="1" applyFont="1" applyFill="1" applyBorder="1" applyAlignment="1" applyProtection="1">
      <protection hidden="1"/>
    </xf>
    <xf numFmtId="166" fontId="4" fillId="3" borderId="5" xfId="1" applyNumberFormat="1" applyFont="1" applyFill="1" applyBorder="1" applyAlignment="1" applyProtection="1">
      <protection hidden="1"/>
    </xf>
    <xf numFmtId="165" fontId="4" fillId="3" borderId="5" xfId="1" applyNumberFormat="1" applyFont="1" applyFill="1" applyBorder="1" applyAlignment="1" applyProtection="1">
      <alignment horizontal="left"/>
      <protection hidden="1"/>
    </xf>
    <xf numFmtId="49" fontId="3" fillId="2" borderId="11" xfId="1" applyNumberFormat="1" applyFont="1" applyFill="1" applyBorder="1" applyAlignment="1" applyProtection="1">
      <alignment wrapText="1"/>
      <protection hidden="1"/>
    </xf>
    <xf numFmtId="166" fontId="4" fillId="3" borderId="5" xfId="1" applyNumberFormat="1" applyFont="1" applyFill="1" applyBorder="1" applyAlignment="1" applyProtection="1">
      <alignment horizontal="left"/>
      <protection hidden="1"/>
    </xf>
    <xf numFmtId="0" fontId="7" fillId="3" borderId="11" xfId="1" applyNumberFormat="1" applyFont="1" applyFill="1" applyBorder="1" applyAlignment="1" applyProtection="1">
      <alignment wrapText="1"/>
      <protection hidden="1"/>
    </xf>
    <xf numFmtId="167" fontId="3" fillId="3" borderId="5" xfId="1" applyNumberFormat="1" applyFont="1" applyFill="1" applyBorder="1" applyAlignment="1" applyProtection="1">
      <protection hidden="1"/>
    </xf>
    <xf numFmtId="166" fontId="3" fillId="3" borderId="5" xfId="1" applyNumberFormat="1" applyFont="1" applyFill="1" applyBorder="1" applyAlignment="1" applyProtection="1">
      <protection hidden="1"/>
    </xf>
    <xf numFmtId="165" fontId="3" fillId="3" borderId="5" xfId="1" applyNumberFormat="1" applyFont="1" applyFill="1" applyBorder="1" applyAlignment="1" applyProtection="1">
      <alignment horizontal="left"/>
      <protection hidden="1"/>
    </xf>
    <xf numFmtId="164" fontId="3" fillId="3" borderId="6" xfId="1" applyNumberFormat="1" applyFont="1" applyFill="1" applyBorder="1" applyAlignment="1" applyProtection="1">
      <protection hidden="1"/>
    </xf>
    <xf numFmtId="0" fontId="4" fillId="3" borderId="16" xfId="2" applyNumberFormat="1" applyFont="1" applyFill="1" applyBorder="1" applyAlignment="1" applyProtection="1">
      <alignment horizontal="left" vertical="center" wrapText="1"/>
      <protection hidden="1"/>
    </xf>
    <xf numFmtId="0" fontId="4" fillId="3" borderId="16" xfId="0" applyFont="1" applyFill="1" applyBorder="1" applyAlignment="1">
      <alignment wrapText="1"/>
    </xf>
    <xf numFmtId="49" fontId="4" fillId="3" borderId="5" xfId="1" applyNumberFormat="1" applyFont="1" applyFill="1" applyBorder="1" applyAlignment="1" applyProtection="1">
      <protection hidden="1"/>
    </xf>
    <xf numFmtId="49" fontId="3" fillId="0" borderId="5" xfId="2" applyNumberFormat="1" applyFont="1" applyFill="1" applyBorder="1" applyAlignment="1" applyProtection="1">
      <protection hidden="1"/>
    </xf>
    <xf numFmtId="49" fontId="10" fillId="0" borderId="5" xfId="2" applyNumberFormat="1" applyFont="1" applyFill="1" applyBorder="1" applyAlignment="1" applyProtection="1">
      <protection hidden="1"/>
    </xf>
    <xf numFmtId="0" fontId="3" fillId="2" borderId="16" xfId="2" applyNumberFormat="1" applyFont="1" applyFill="1" applyBorder="1" applyAlignment="1" applyProtection="1">
      <alignment horizontal="left" vertical="center" wrapText="1"/>
      <protection hidden="1"/>
    </xf>
    <xf numFmtId="0" fontId="34" fillId="2" borderId="16" xfId="0" applyFont="1" applyFill="1" applyBorder="1" applyAlignment="1">
      <alignment wrapText="1"/>
    </xf>
    <xf numFmtId="167" fontId="28" fillId="2" borderId="5" xfId="1" applyNumberFormat="1" applyFont="1" applyFill="1" applyBorder="1" applyAlignment="1" applyProtection="1">
      <protection hidden="1"/>
    </xf>
    <xf numFmtId="49" fontId="28" fillId="2" borderId="5" xfId="1" applyNumberFormat="1" applyFont="1" applyFill="1" applyBorder="1" applyAlignment="1" applyProtection="1">
      <protection hidden="1"/>
    </xf>
    <xf numFmtId="165" fontId="28" fillId="2" borderId="5" xfId="1" applyNumberFormat="1" applyFont="1" applyFill="1" applyBorder="1" applyAlignment="1" applyProtection="1">
      <protection hidden="1"/>
    </xf>
    <xf numFmtId="164" fontId="28" fillId="2" borderId="13" xfId="1" applyNumberFormat="1" applyFont="1" applyFill="1" applyBorder="1" applyAlignment="1" applyProtection="1">
      <protection hidden="1"/>
    </xf>
    <xf numFmtId="0" fontId="2" fillId="0" borderId="0" xfId="1" applyAlignment="1">
      <alignment wrapText="1"/>
    </xf>
    <xf numFmtId="0" fontId="7" fillId="0" borderId="0" xfId="2" applyNumberFormat="1" applyFont="1" applyFill="1" applyBorder="1" applyAlignment="1" applyProtection="1">
      <alignment wrapText="1"/>
      <protection hidden="1"/>
    </xf>
    <xf numFmtId="0" fontId="9" fillId="0" borderId="0" xfId="2" applyBorder="1" applyAlignment="1" applyProtection="1">
      <alignment wrapText="1"/>
      <protection hidden="1"/>
    </xf>
    <xf numFmtId="0" fontId="10" fillId="0" borderId="0" xfId="2" applyFont="1" applyAlignment="1" applyProtection="1">
      <alignment horizontal="right" wrapText="1"/>
      <protection hidden="1"/>
    </xf>
    <xf numFmtId="167" fontId="4" fillId="2" borderId="55" xfId="1" applyNumberFormat="1" applyFont="1" applyFill="1" applyBorder="1" applyAlignment="1" applyProtection="1">
      <alignment wrapText="1"/>
      <protection hidden="1"/>
    </xf>
    <xf numFmtId="166" fontId="4" fillId="2" borderId="55" xfId="1" applyNumberFormat="1" applyFont="1" applyFill="1" applyBorder="1" applyAlignment="1" applyProtection="1">
      <alignment wrapText="1"/>
      <protection hidden="1"/>
    </xf>
    <xf numFmtId="165" fontId="4" fillId="2" borderId="55" xfId="1" applyNumberFormat="1" applyFont="1" applyFill="1" applyBorder="1" applyAlignment="1" applyProtection="1">
      <alignment horizontal="left" wrapText="1"/>
      <protection hidden="1"/>
    </xf>
    <xf numFmtId="2" fontId="35" fillId="0" borderId="13" xfId="0" applyNumberFormat="1" applyFont="1" applyBorder="1" applyAlignment="1">
      <alignment wrapText="1"/>
    </xf>
    <xf numFmtId="167" fontId="4" fillId="2" borderId="5" xfId="1" applyNumberFormat="1" applyFont="1" applyFill="1" applyBorder="1" applyAlignment="1" applyProtection="1">
      <alignment wrapText="1"/>
      <protection hidden="1"/>
    </xf>
    <xf numFmtId="166" fontId="4" fillId="2" borderId="5" xfId="1" applyNumberFormat="1" applyFont="1" applyFill="1" applyBorder="1" applyAlignment="1" applyProtection="1">
      <alignment wrapText="1"/>
      <protection hidden="1"/>
    </xf>
    <xf numFmtId="165" fontId="4" fillId="2" borderId="5" xfId="1" applyNumberFormat="1" applyFont="1" applyFill="1" applyBorder="1" applyAlignment="1" applyProtection="1">
      <alignment horizontal="left" wrapText="1"/>
      <protection hidden="1"/>
    </xf>
    <xf numFmtId="167" fontId="3" fillId="2" borderId="5" xfId="1" applyNumberFormat="1" applyFont="1" applyFill="1" applyBorder="1" applyAlignment="1" applyProtection="1">
      <alignment wrapText="1"/>
      <protection hidden="1"/>
    </xf>
    <xf numFmtId="166" fontId="3" fillId="2" borderId="5" xfId="1" applyNumberFormat="1" applyFont="1" applyFill="1" applyBorder="1" applyAlignment="1" applyProtection="1">
      <alignment wrapText="1"/>
      <protection hidden="1"/>
    </xf>
    <xf numFmtId="165" fontId="3" fillId="2" borderId="5" xfId="1" applyNumberFormat="1" applyFont="1" applyFill="1" applyBorder="1" applyAlignment="1" applyProtection="1">
      <alignment horizontal="left" wrapText="1"/>
      <protection hidden="1"/>
    </xf>
    <xf numFmtId="2" fontId="20" fillId="0" borderId="13" xfId="0" applyNumberFormat="1" applyFont="1" applyBorder="1" applyAlignment="1">
      <alignment wrapText="1"/>
    </xf>
    <xf numFmtId="166" fontId="3" fillId="2" borderId="5" xfId="1" applyNumberFormat="1" applyFont="1" applyFill="1" applyBorder="1" applyAlignment="1" applyProtection="1">
      <alignment horizontal="left" wrapText="1"/>
      <protection hidden="1"/>
    </xf>
    <xf numFmtId="2" fontId="4" fillId="2" borderId="5" xfId="1" applyNumberFormat="1" applyFont="1" applyFill="1" applyBorder="1" applyAlignment="1" applyProtection="1">
      <alignment wrapText="1"/>
      <protection hidden="1"/>
    </xf>
    <xf numFmtId="2" fontId="4" fillId="2" borderId="13" xfId="1" applyNumberFormat="1" applyFont="1" applyFill="1" applyBorder="1" applyAlignment="1" applyProtection="1">
      <alignment wrapText="1"/>
      <protection hidden="1"/>
    </xf>
    <xf numFmtId="2" fontId="3" fillId="2" borderId="5" xfId="1" applyNumberFormat="1" applyFont="1" applyFill="1" applyBorder="1" applyAlignment="1" applyProtection="1">
      <alignment wrapText="1"/>
      <protection hidden="1"/>
    </xf>
    <xf numFmtId="2" fontId="3" fillId="2" borderId="13" xfId="1" applyNumberFormat="1" applyFont="1" applyFill="1" applyBorder="1" applyAlignment="1" applyProtection="1">
      <alignment wrapText="1"/>
      <protection hidden="1"/>
    </xf>
    <xf numFmtId="0" fontId="20" fillId="0" borderId="5" xfId="0" applyFont="1" applyBorder="1" applyAlignment="1">
      <alignment horizontal="left" wrapText="1"/>
    </xf>
    <xf numFmtId="164" fontId="4" fillId="2" borderId="5" xfId="1" applyNumberFormat="1" applyFont="1" applyFill="1" applyBorder="1" applyAlignment="1" applyProtection="1">
      <alignment wrapText="1"/>
      <protection hidden="1"/>
    </xf>
    <xf numFmtId="164" fontId="4" fillId="2" borderId="13" xfId="1" applyNumberFormat="1" applyFont="1" applyFill="1" applyBorder="1" applyAlignment="1" applyProtection="1">
      <alignment wrapText="1"/>
      <protection hidden="1"/>
    </xf>
    <xf numFmtId="164" fontId="3" fillId="2" borderId="5" xfId="1" applyNumberFormat="1" applyFont="1" applyFill="1" applyBorder="1" applyAlignment="1" applyProtection="1">
      <alignment wrapText="1"/>
      <protection hidden="1"/>
    </xf>
    <xf numFmtId="164" fontId="3" fillId="2" borderId="13" xfId="1" applyNumberFormat="1" applyFont="1" applyFill="1" applyBorder="1" applyAlignment="1" applyProtection="1">
      <alignment wrapText="1"/>
      <protection hidden="1"/>
    </xf>
    <xf numFmtId="2" fontId="20" fillId="2" borderId="13" xfId="0" applyNumberFormat="1" applyFont="1" applyFill="1" applyBorder="1" applyAlignment="1">
      <alignment wrapText="1"/>
    </xf>
    <xf numFmtId="167" fontId="4" fillId="0" borderId="5" xfId="1" applyNumberFormat="1" applyFont="1" applyFill="1" applyBorder="1" applyAlignment="1" applyProtection="1">
      <alignment wrapText="1"/>
      <protection hidden="1"/>
    </xf>
    <xf numFmtId="166" fontId="4" fillId="0" borderId="5" xfId="1" applyNumberFormat="1" applyFont="1" applyFill="1" applyBorder="1" applyAlignment="1" applyProtection="1">
      <alignment wrapText="1"/>
      <protection hidden="1"/>
    </xf>
    <xf numFmtId="165" fontId="4" fillId="0" borderId="5" xfId="1" applyNumberFormat="1" applyFont="1" applyFill="1" applyBorder="1" applyAlignment="1" applyProtection="1">
      <alignment horizontal="left" wrapText="1"/>
      <protection hidden="1"/>
    </xf>
    <xf numFmtId="167" fontId="3" fillId="0" borderId="5" xfId="1" applyNumberFormat="1" applyFont="1" applyFill="1" applyBorder="1" applyAlignment="1" applyProtection="1">
      <alignment wrapText="1"/>
      <protection hidden="1"/>
    </xf>
    <xf numFmtId="166" fontId="3" fillId="0" borderId="5" xfId="1" applyNumberFormat="1" applyFont="1" applyFill="1" applyBorder="1" applyAlignment="1" applyProtection="1">
      <alignment wrapText="1"/>
      <protection hidden="1"/>
    </xf>
    <xf numFmtId="165" fontId="3" fillId="0" borderId="5" xfId="1" applyNumberFormat="1" applyFont="1" applyFill="1" applyBorder="1" applyAlignment="1" applyProtection="1">
      <alignment horizontal="left" wrapText="1"/>
      <protection hidden="1"/>
    </xf>
    <xf numFmtId="0" fontId="20" fillId="0" borderId="5" xfId="0" applyFont="1" applyFill="1" applyBorder="1" applyAlignment="1">
      <alignment horizontal="left" wrapText="1"/>
    </xf>
    <xf numFmtId="167" fontId="3" fillId="2" borderId="13" xfId="1" applyNumberFormat="1" applyFont="1" applyFill="1" applyBorder="1" applyAlignment="1" applyProtection="1">
      <alignment wrapText="1"/>
      <protection hidden="1"/>
    </xf>
    <xf numFmtId="164" fontId="10" fillId="2" borderId="5" xfId="1" applyNumberFormat="1" applyFont="1" applyFill="1" applyBorder="1" applyAlignment="1" applyProtection="1">
      <alignment wrapText="1"/>
      <protection hidden="1"/>
    </xf>
    <xf numFmtId="164" fontId="10" fillId="2" borderId="13" xfId="1" applyNumberFormat="1" applyFont="1" applyFill="1" applyBorder="1" applyAlignment="1" applyProtection="1">
      <alignment wrapText="1"/>
      <protection hidden="1"/>
    </xf>
    <xf numFmtId="49" fontId="4" fillId="2" borderId="5" xfId="1" applyNumberFormat="1" applyFont="1" applyFill="1" applyBorder="1" applyAlignment="1" applyProtection="1">
      <alignment wrapText="1"/>
      <protection hidden="1"/>
    </xf>
    <xf numFmtId="49" fontId="3" fillId="2" borderId="5" xfId="1" applyNumberFormat="1" applyFont="1" applyFill="1" applyBorder="1" applyAlignment="1" applyProtection="1">
      <alignment wrapText="1"/>
      <protection hidden="1"/>
    </xf>
    <xf numFmtId="167" fontId="4" fillId="2" borderId="13" xfId="1" applyNumberFormat="1" applyFont="1" applyFill="1" applyBorder="1" applyAlignment="1" applyProtection="1">
      <alignment wrapText="1"/>
      <protection hidden="1"/>
    </xf>
    <xf numFmtId="0" fontId="1" fillId="0" borderId="13" xfId="0" applyFont="1" applyBorder="1" applyAlignment="1">
      <alignment wrapText="1"/>
    </xf>
    <xf numFmtId="0" fontId="0" fillId="0" borderId="13" xfId="0" applyBorder="1" applyAlignment="1">
      <alignment wrapText="1"/>
    </xf>
    <xf numFmtId="0" fontId="20" fillId="0" borderId="13" xfId="0" applyFont="1" applyBorder="1" applyAlignment="1">
      <alignment wrapText="1"/>
    </xf>
    <xf numFmtId="10" fontId="0" fillId="0" borderId="0" xfId="0" applyNumberFormat="1" applyAlignment="1">
      <alignment wrapText="1"/>
    </xf>
    <xf numFmtId="9" fontId="0" fillId="0" borderId="0" xfId="0" applyNumberFormat="1" applyAlignment="1">
      <alignment wrapText="1"/>
    </xf>
    <xf numFmtId="164" fontId="3" fillId="0" borderId="5" xfId="2" applyNumberFormat="1" applyFont="1" applyFill="1" applyBorder="1" applyAlignment="1" applyProtection="1">
      <protection hidden="1"/>
    </xf>
    <xf numFmtId="164" fontId="3" fillId="0" borderId="13" xfId="2" applyNumberFormat="1" applyFont="1" applyFill="1" applyBorder="1" applyAlignment="1" applyProtection="1">
      <protection hidden="1"/>
    </xf>
    <xf numFmtId="164" fontId="28" fillId="2" borderId="12" xfId="2" applyNumberFormat="1" applyFont="1" applyFill="1" applyBorder="1" applyAlignment="1" applyProtection="1">
      <protection hidden="1"/>
    </xf>
    <xf numFmtId="164" fontId="28" fillId="2" borderId="17" xfId="2" applyNumberFormat="1" applyFont="1" applyFill="1" applyBorder="1" applyAlignment="1" applyProtection="1">
      <protection hidden="1"/>
    </xf>
    <xf numFmtId="164" fontId="10" fillId="2" borderId="17" xfId="2" applyNumberFormat="1" applyFont="1" applyFill="1" applyBorder="1" applyAlignment="1" applyProtection="1">
      <protection hidden="1"/>
    </xf>
    <xf numFmtId="164" fontId="28" fillId="0" borderId="5" xfId="2" applyNumberFormat="1" applyFont="1" applyFill="1" applyBorder="1" applyAlignment="1" applyProtection="1">
      <protection hidden="1"/>
    </xf>
    <xf numFmtId="164" fontId="28" fillId="0" borderId="13" xfId="2" applyNumberFormat="1" applyFont="1" applyFill="1" applyBorder="1" applyAlignment="1" applyProtection="1">
      <protection hidden="1"/>
    </xf>
    <xf numFmtId="0" fontId="28" fillId="0" borderId="33" xfId="2" applyNumberFormat="1" applyFont="1" applyFill="1" applyBorder="1" applyAlignment="1" applyProtection="1">
      <alignment horizontal="left" vertical="center" wrapText="1"/>
      <protection hidden="1"/>
    </xf>
    <xf numFmtId="0" fontId="29" fillId="0" borderId="0" xfId="0" applyFont="1" applyFill="1"/>
    <xf numFmtId="165" fontId="28" fillId="0" borderId="5" xfId="2" applyNumberFormat="1" applyFont="1" applyFill="1" applyBorder="1" applyAlignment="1" applyProtection="1">
      <alignment horizontal="left"/>
      <protection hidden="1"/>
    </xf>
    <xf numFmtId="0" fontId="4" fillId="2" borderId="8" xfId="1" applyNumberFormat="1" applyFont="1" applyFill="1" applyBorder="1" applyAlignment="1" applyProtection="1">
      <alignment horizontal="right"/>
      <protection hidden="1"/>
    </xf>
    <xf numFmtId="0" fontId="4" fillId="3" borderId="11" xfId="2" applyNumberFormat="1" applyFont="1" applyFill="1" applyBorder="1" applyAlignment="1" applyProtection="1">
      <alignment horizontal="left" vertical="center" wrapText="1"/>
      <protection hidden="1"/>
    </xf>
    <xf numFmtId="0" fontId="4" fillId="3" borderId="11" xfId="0" applyFont="1" applyFill="1" applyBorder="1" applyAlignment="1">
      <alignment wrapText="1"/>
    </xf>
    <xf numFmtId="0" fontId="3" fillId="0" borderId="11" xfId="0" applyFont="1" applyBorder="1"/>
    <xf numFmtId="0" fontId="3" fillId="0" borderId="11" xfId="0" applyFont="1" applyBorder="1" applyAlignment="1">
      <alignment wrapText="1"/>
    </xf>
    <xf numFmtId="167" fontId="4" fillId="2" borderId="56" xfId="1" applyNumberFormat="1" applyFont="1" applyFill="1" applyBorder="1" applyAlignment="1" applyProtection="1">
      <protection hidden="1"/>
    </xf>
    <xf numFmtId="167" fontId="4" fillId="3" borderId="57" xfId="1" applyNumberFormat="1" applyFont="1" applyFill="1" applyBorder="1" applyAlignment="1" applyProtection="1">
      <protection hidden="1"/>
    </xf>
    <xf numFmtId="167" fontId="3" fillId="2" borderId="57" xfId="1" applyNumberFormat="1" applyFont="1" applyFill="1" applyBorder="1" applyAlignment="1" applyProtection="1">
      <protection hidden="1"/>
    </xf>
    <xf numFmtId="167" fontId="3" fillId="0" borderId="57" xfId="1" applyNumberFormat="1" applyFont="1" applyFill="1" applyBorder="1" applyAlignment="1" applyProtection="1">
      <protection hidden="1"/>
    </xf>
    <xf numFmtId="167" fontId="4" fillId="2" borderId="57" xfId="1" applyNumberFormat="1" applyFont="1" applyFill="1" applyBorder="1" applyAlignment="1" applyProtection="1">
      <protection hidden="1"/>
    </xf>
    <xf numFmtId="167" fontId="3" fillId="3" borderId="57" xfId="1" applyNumberFormat="1" applyFont="1" applyFill="1" applyBorder="1" applyAlignment="1" applyProtection="1">
      <protection hidden="1"/>
    </xf>
    <xf numFmtId="167" fontId="3" fillId="2" borderId="25" xfId="1" applyNumberFormat="1" applyFont="1" applyFill="1" applyBorder="1" applyAlignment="1" applyProtection="1">
      <protection hidden="1"/>
    </xf>
    <xf numFmtId="0" fontId="4" fillId="2" borderId="13" xfId="1" applyNumberFormat="1" applyFont="1" applyFill="1" applyBorder="1" applyAlignment="1" applyProtection="1">
      <alignment wrapText="1"/>
      <protection hidden="1"/>
    </xf>
    <xf numFmtId="0" fontId="3" fillId="2" borderId="13" xfId="1" applyNumberFormat="1" applyFont="1" applyFill="1" applyBorder="1" applyAlignment="1" applyProtection="1">
      <alignment wrapText="1"/>
      <protection hidden="1"/>
    </xf>
    <xf numFmtId="0" fontId="4" fillId="2" borderId="58" xfId="1" applyNumberFormat="1" applyFont="1" applyFill="1" applyBorder="1" applyAlignment="1" applyProtection="1">
      <alignment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/>
      <protection hidden="1"/>
    </xf>
    <xf numFmtId="0" fontId="1" fillId="0" borderId="5" xfId="0" applyFont="1" applyBorder="1" applyAlignment="1">
      <alignment wrapText="1"/>
    </xf>
    <xf numFmtId="0" fontId="4" fillId="2" borderId="11" xfId="2" applyNumberFormat="1" applyFont="1" applyFill="1" applyBorder="1" applyAlignment="1" applyProtection="1">
      <alignment horizontal="left" vertical="center" wrapText="1"/>
      <protection hidden="1"/>
    </xf>
    <xf numFmtId="0" fontId="4" fillId="2" borderId="11" xfId="0" applyFont="1" applyFill="1" applyBorder="1" applyAlignment="1">
      <alignment wrapText="1"/>
    </xf>
    <xf numFmtId="0" fontId="4" fillId="0" borderId="5" xfId="2" applyNumberFormat="1" applyFont="1" applyFill="1" applyBorder="1" applyAlignment="1" applyProtection="1">
      <alignment horizontal="left" vertical="center" wrapText="1"/>
      <protection hidden="1"/>
    </xf>
    <xf numFmtId="0" fontId="3" fillId="0" borderId="5" xfId="2" applyNumberFormat="1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left"/>
    </xf>
    <xf numFmtId="0" fontId="30" fillId="0" borderId="59" xfId="0" applyFont="1" applyBorder="1" applyAlignment="1">
      <alignment horizontal="justify" vertical="top" wrapText="1"/>
    </xf>
    <xf numFmtId="0" fontId="13" fillId="0" borderId="13" xfId="0" applyFont="1" applyBorder="1" applyAlignment="1">
      <alignment wrapText="1"/>
    </xf>
    <xf numFmtId="0" fontId="30" fillId="0" borderId="5" xfId="0" applyFont="1" applyBorder="1" applyAlignment="1">
      <alignment vertical="top" wrapText="1"/>
    </xf>
    <xf numFmtId="0" fontId="30" fillId="0" borderId="60" xfId="0" applyFont="1" applyBorder="1" applyAlignment="1">
      <alignment vertical="top" wrapText="1"/>
    </xf>
    <xf numFmtId="0" fontId="30" fillId="0" borderId="13" xfId="0" applyFont="1" applyBorder="1" applyAlignment="1">
      <alignment vertical="top" wrapText="1"/>
    </xf>
    <xf numFmtId="0" fontId="30" fillId="0" borderId="20" xfId="0" applyFont="1" applyBorder="1" applyAlignment="1">
      <alignment vertical="top" wrapText="1"/>
    </xf>
    <xf numFmtId="0" fontId="30" fillId="0" borderId="4" xfId="0" applyFont="1" applyBorder="1" applyAlignment="1">
      <alignment vertical="top" wrapText="1"/>
    </xf>
    <xf numFmtId="0" fontId="30" fillId="0" borderId="23" xfId="0" applyFont="1" applyBorder="1" applyAlignment="1">
      <alignment vertical="top" wrapText="1"/>
    </xf>
    <xf numFmtId="0" fontId="30" fillId="2" borderId="49" xfId="0" applyFont="1" applyFill="1" applyBorder="1" applyAlignment="1">
      <alignment vertical="top" wrapText="1"/>
    </xf>
    <xf numFmtId="0" fontId="30" fillId="2" borderId="44" xfId="0" applyFont="1" applyFill="1" applyBorder="1" applyAlignment="1">
      <alignment vertical="top" wrapText="1"/>
    </xf>
    <xf numFmtId="0" fontId="30" fillId="0" borderId="44" xfId="0" applyFont="1" applyBorder="1" applyAlignment="1">
      <alignment vertical="top" wrapText="1"/>
    </xf>
    <xf numFmtId="0" fontId="30" fillId="0" borderId="16" xfId="0" applyFont="1" applyBorder="1" applyAlignment="1">
      <alignment vertical="top" wrapText="1"/>
    </xf>
    <xf numFmtId="0" fontId="30" fillId="2" borderId="16" xfId="0" applyFont="1" applyFill="1" applyBorder="1" applyAlignment="1">
      <alignment vertical="top"/>
    </xf>
    <xf numFmtId="0" fontId="30" fillId="2" borderId="16" xfId="0" applyFont="1" applyFill="1" applyBorder="1" applyAlignment="1">
      <alignment vertical="top" wrapText="1"/>
    </xf>
    <xf numFmtId="49" fontId="30" fillId="0" borderId="1" xfId="0" applyNumberFormat="1" applyFont="1" applyBorder="1" applyAlignment="1">
      <alignment vertical="top" wrapText="1"/>
    </xf>
    <xf numFmtId="0" fontId="30" fillId="2" borderId="18" xfId="0" applyFont="1" applyFill="1" applyBorder="1" applyAlignment="1">
      <alignment vertical="top" wrapText="1"/>
    </xf>
    <xf numFmtId="0" fontId="30" fillId="0" borderId="26" xfId="0" applyFont="1" applyBorder="1" applyAlignment="1">
      <alignment vertical="top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center" wrapText="1"/>
    </xf>
    <xf numFmtId="0" fontId="31" fillId="2" borderId="31" xfId="0" applyFont="1" applyFill="1" applyBorder="1" applyAlignment="1">
      <alignment horizontal="center" vertical="top" wrapText="1"/>
    </xf>
    <xf numFmtId="0" fontId="32" fillId="2" borderId="3" xfId="0" applyFont="1" applyFill="1" applyBorder="1" applyAlignment="1">
      <alignment vertical="top" wrapText="1"/>
    </xf>
    <xf numFmtId="0" fontId="31" fillId="0" borderId="28" xfId="0" applyFont="1" applyBorder="1" applyAlignment="1">
      <alignment horizontal="center" vertical="top" wrapText="1"/>
    </xf>
    <xf numFmtId="0" fontId="30" fillId="0" borderId="29" xfId="0" applyFont="1" applyBorder="1" applyAlignment="1">
      <alignment horizontal="center" vertical="top" wrapText="1"/>
    </xf>
    <xf numFmtId="0" fontId="31" fillId="0" borderId="61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31" fillId="2" borderId="28" xfId="0" applyFont="1" applyFill="1" applyBorder="1" applyAlignment="1">
      <alignment horizontal="center" vertical="top" wrapText="1"/>
    </xf>
    <xf numFmtId="0" fontId="30" fillId="2" borderId="29" xfId="0" applyFont="1" applyFill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31" fillId="0" borderId="62" xfId="0" applyFont="1" applyBorder="1" applyAlignment="1">
      <alignment horizontal="center" vertical="top" wrapText="1"/>
    </xf>
    <xf numFmtId="0" fontId="30" fillId="0" borderId="63" xfId="0" applyFont="1" applyBorder="1" applyAlignment="1">
      <alignment horizontal="center" vertical="top" wrapText="1"/>
    </xf>
    <xf numFmtId="0" fontId="15" fillId="0" borderId="0" xfId="5" applyNumberFormat="1" applyFont="1" applyFill="1" applyAlignment="1" applyProtection="1">
      <alignment horizontal="center" vertical="center" wrapText="1"/>
      <protection hidden="1"/>
    </xf>
    <xf numFmtId="0" fontId="31" fillId="0" borderId="10" xfId="0" applyFont="1" applyBorder="1" applyAlignment="1">
      <alignment horizontal="center" vertical="top" wrapText="1"/>
    </xf>
    <xf numFmtId="0" fontId="31" fillId="0" borderId="64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49" fontId="31" fillId="2" borderId="61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3" fillId="0" borderId="41" xfId="1" applyNumberFormat="1" applyFont="1" applyFill="1" applyBorder="1" applyAlignment="1" applyProtection="1">
      <alignment horizontal="center"/>
      <protection hidden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center" wrapText="1"/>
    </xf>
    <xf numFmtId="0" fontId="1" fillId="0" borderId="5" xfId="0" applyFont="1" applyBorder="1" applyAlignment="1">
      <alignment horizontal="center" wrapText="1"/>
    </xf>
    <xf numFmtId="0" fontId="1" fillId="0" borderId="57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4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35" fillId="0" borderId="1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center" vertical="center" wrapText="1"/>
    </xf>
    <xf numFmtId="0" fontId="16" fillId="0" borderId="19" xfId="0" applyFont="1" applyBorder="1" applyAlignment="1">
      <alignment horizontal="right"/>
    </xf>
    <xf numFmtId="0" fontId="25" fillId="0" borderId="0" xfId="3" applyFont="1" applyAlignment="1">
      <alignment horizontal="center" vertical="center" wrapText="1"/>
    </xf>
    <xf numFmtId="0" fontId="22" fillId="0" borderId="0" xfId="3" applyFont="1" applyAlignment="1">
      <alignment vertical="center" wrapText="1"/>
    </xf>
    <xf numFmtId="0" fontId="25" fillId="0" borderId="0" xfId="3" applyFont="1" applyAlignment="1">
      <alignment horizontal="center" vertical="top" wrapText="1"/>
    </xf>
    <xf numFmtId="0" fontId="22" fillId="0" borderId="0" xfId="3" applyFont="1" applyAlignment="1">
      <alignment vertical="top" wrapText="1"/>
    </xf>
    <xf numFmtId="0" fontId="13" fillId="0" borderId="0" xfId="0" applyFont="1" applyAlignment="1">
      <alignment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15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5" fillId="0" borderId="20" xfId="0" applyFont="1" applyBorder="1" applyAlignment="1">
      <alignment horizontal="center" vertical="center" wrapText="1"/>
    </xf>
    <xf numFmtId="0" fontId="0" fillId="0" borderId="35" xfId="0" applyBorder="1" applyAlignment="1">
      <alignment wrapText="1"/>
    </xf>
    <xf numFmtId="0" fontId="26" fillId="0" borderId="0" xfId="0" applyFont="1" applyAlignment="1">
      <alignment wrapText="1"/>
    </xf>
    <xf numFmtId="0" fontId="27" fillId="0" borderId="10" xfId="0" applyFont="1" applyBorder="1" applyAlignment="1">
      <alignment horizontal="center" wrapText="1"/>
    </xf>
    <xf numFmtId="0" fontId="27" fillId="0" borderId="31" xfId="0" applyFont="1" applyBorder="1" applyAlignment="1">
      <alignment horizontal="center" wrapText="1"/>
    </xf>
    <xf numFmtId="0" fontId="24" fillId="0" borderId="31" xfId="0" applyFont="1" applyBorder="1" applyAlignment="1">
      <alignment horizontal="center" wrapText="1"/>
    </xf>
    <xf numFmtId="0" fontId="24" fillId="0" borderId="27" xfId="0" applyFont="1" applyBorder="1" applyAlignment="1">
      <alignment horizontal="center" wrapText="1"/>
    </xf>
    <xf numFmtId="0" fontId="18" fillId="0" borderId="0" xfId="0" applyFont="1" applyAlignment="1">
      <alignment horizontal="right"/>
    </xf>
    <xf numFmtId="0" fontId="21" fillId="0" borderId="0" xfId="0" applyFont="1" applyAlignment="1">
      <alignment horizontal="right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49" fontId="21" fillId="0" borderId="20" xfId="0" applyNumberFormat="1" applyFont="1" applyBorder="1" applyAlignment="1">
      <alignment horizontal="center" vertical="center" wrapText="1"/>
    </xf>
    <xf numFmtId="49" fontId="21" fillId="0" borderId="35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</cellXfs>
  <cellStyles count="10">
    <cellStyle name="Обычный" xfId="0" builtinId="0"/>
    <cellStyle name="Обычный 2" xfId="1"/>
    <cellStyle name="Обычный 2 2" xfId="2"/>
    <cellStyle name="Обычный 2 2 2" xfId="3"/>
    <cellStyle name="Обычный 2 3" xfId="4"/>
    <cellStyle name="Обычный 2 4" xfId="5"/>
    <cellStyle name="Обычный 3" xfId="6"/>
    <cellStyle name="Обычный 5" xfId="7"/>
    <cellStyle name="Обычный 6" xfId="8"/>
    <cellStyle name="Обычный 7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0"/>
  <sheetViews>
    <sheetView view="pageBreakPreview" topLeftCell="A49" zoomScale="60" zoomScaleNormal="100" workbookViewId="0">
      <selection activeCell="J42" sqref="J42"/>
    </sheetView>
  </sheetViews>
  <sheetFormatPr defaultRowHeight="15"/>
  <cols>
    <col min="2" max="2" width="26.140625" customWidth="1"/>
    <col min="3" max="3" width="49.7109375" customWidth="1"/>
  </cols>
  <sheetData>
    <row r="1" spans="1:3">
      <c r="A1" s="37"/>
      <c r="B1" s="37"/>
      <c r="C1" s="38" t="s">
        <v>74</v>
      </c>
    </row>
    <row r="2" spans="1:3">
      <c r="A2" s="37"/>
      <c r="B2" s="37"/>
      <c r="C2" s="38" t="s">
        <v>65</v>
      </c>
    </row>
    <row r="3" spans="1:3" ht="45">
      <c r="A3" s="37"/>
      <c r="B3" s="37"/>
      <c r="C3" s="154" t="s">
        <v>294</v>
      </c>
    </row>
    <row r="4" spans="1:3" ht="39" customHeight="1">
      <c r="A4" s="476" t="s">
        <v>253</v>
      </c>
      <c r="B4" s="476"/>
      <c r="C4" s="476"/>
    </row>
    <row r="5" spans="1:3" ht="24.75" customHeight="1">
      <c r="A5" s="476" t="s">
        <v>346</v>
      </c>
      <c r="B5" s="476"/>
      <c r="C5" s="476"/>
    </row>
    <row r="6" spans="1:3" ht="15.75" thickBot="1">
      <c r="A6" s="37"/>
      <c r="B6" s="37"/>
      <c r="C6" s="37" t="s">
        <v>75</v>
      </c>
    </row>
    <row r="7" spans="1:3" ht="111" thickBot="1">
      <c r="A7" s="228" t="s">
        <v>76</v>
      </c>
      <c r="B7" s="229" t="s">
        <v>173</v>
      </c>
      <c r="C7" s="230" t="s">
        <v>185</v>
      </c>
    </row>
    <row r="8" spans="1:3" ht="36.75" customHeight="1" thickBot="1">
      <c r="A8" s="244">
        <v>81</v>
      </c>
      <c r="B8" s="469" t="s">
        <v>186</v>
      </c>
      <c r="C8" s="473"/>
    </row>
    <row r="9" spans="1:3" ht="48" thickBot="1">
      <c r="A9" s="245">
        <v>81</v>
      </c>
      <c r="B9" s="451" t="s">
        <v>187</v>
      </c>
      <c r="C9" s="246" t="s">
        <v>302</v>
      </c>
    </row>
    <row r="10" spans="1:3" ht="16.5" customHeight="1" thickBot="1">
      <c r="A10" s="247">
        <v>100</v>
      </c>
      <c r="B10" s="477" t="s">
        <v>77</v>
      </c>
      <c r="C10" s="473"/>
    </row>
    <row r="11" spans="1:3" ht="95.25" thickBot="1">
      <c r="A11" s="248">
        <v>100</v>
      </c>
      <c r="B11" s="329" t="s">
        <v>78</v>
      </c>
      <c r="C11" s="246" t="s">
        <v>188</v>
      </c>
    </row>
    <row r="12" spans="1:3" ht="111" thickBot="1">
      <c r="A12" s="248">
        <v>100</v>
      </c>
      <c r="B12" s="452" t="s">
        <v>79</v>
      </c>
      <c r="C12" s="249" t="s">
        <v>189</v>
      </c>
    </row>
    <row r="13" spans="1:3" ht="95.25" customHeight="1" thickBot="1">
      <c r="A13" s="248">
        <v>100</v>
      </c>
      <c r="B13" s="452" t="s">
        <v>80</v>
      </c>
      <c r="C13" s="246" t="s">
        <v>190</v>
      </c>
    </row>
    <row r="14" spans="1:3" ht="95.25" thickBot="1">
      <c r="A14" s="248">
        <v>100</v>
      </c>
      <c r="B14" s="452" t="s">
        <v>81</v>
      </c>
      <c r="C14" s="249" t="s">
        <v>191</v>
      </c>
    </row>
    <row r="15" spans="1:3" ht="16.5" customHeight="1" thickBot="1">
      <c r="A15" s="250" t="s">
        <v>192</v>
      </c>
      <c r="B15" s="478" t="s">
        <v>193</v>
      </c>
      <c r="C15" s="473"/>
    </row>
    <row r="16" spans="1:3" ht="48" thickBot="1">
      <c r="A16" s="251" t="s">
        <v>192</v>
      </c>
      <c r="B16" s="252" t="s">
        <v>194</v>
      </c>
      <c r="C16" s="253" t="s">
        <v>347</v>
      </c>
    </row>
    <row r="17" spans="1:3" ht="16.5" customHeight="1" thickBot="1">
      <c r="A17" s="254" t="s">
        <v>195</v>
      </c>
      <c r="B17" s="469" t="s">
        <v>196</v>
      </c>
      <c r="C17" s="473"/>
    </row>
    <row r="18" spans="1:3" ht="95.25" thickBot="1">
      <c r="A18" s="251" t="s">
        <v>195</v>
      </c>
      <c r="B18" s="252" t="s">
        <v>197</v>
      </c>
      <c r="C18" s="253" t="s">
        <v>299</v>
      </c>
    </row>
    <row r="19" spans="1:3" ht="42" customHeight="1" thickBot="1">
      <c r="A19" s="231">
        <v>182</v>
      </c>
      <c r="B19" s="474" t="s">
        <v>82</v>
      </c>
      <c r="C19" s="475"/>
    </row>
    <row r="20" spans="1:3" ht="102" customHeight="1" thickBot="1">
      <c r="A20" s="255">
        <v>182</v>
      </c>
      <c r="B20" s="453" t="s">
        <v>83</v>
      </c>
      <c r="C20" s="256" t="s">
        <v>300</v>
      </c>
    </row>
    <row r="21" spans="1:3" ht="147.75" customHeight="1" thickBot="1">
      <c r="A21" s="257">
        <v>182</v>
      </c>
      <c r="B21" s="450" t="s">
        <v>84</v>
      </c>
      <c r="C21" s="258" t="s">
        <v>301</v>
      </c>
    </row>
    <row r="22" spans="1:3" ht="66.75" customHeight="1" thickBot="1">
      <c r="A22" s="259">
        <v>182</v>
      </c>
      <c r="B22" s="226" t="s">
        <v>85</v>
      </c>
      <c r="C22" s="260" t="s">
        <v>198</v>
      </c>
    </row>
    <row r="23" spans="1:3" ht="65.25" customHeight="1">
      <c r="A23" s="261">
        <v>182</v>
      </c>
      <c r="B23" s="448" t="s">
        <v>199</v>
      </c>
      <c r="C23" s="262" t="s">
        <v>86</v>
      </c>
    </row>
    <row r="24" spans="1:3" ht="39.75" customHeight="1">
      <c r="A24" s="261">
        <v>182</v>
      </c>
      <c r="B24" s="448" t="s">
        <v>200</v>
      </c>
      <c r="C24" s="263" t="s">
        <v>86</v>
      </c>
    </row>
    <row r="25" spans="1:3" ht="63">
      <c r="A25" s="261">
        <v>182</v>
      </c>
      <c r="B25" s="449" t="s">
        <v>201</v>
      </c>
      <c r="C25" s="446" t="s">
        <v>343</v>
      </c>
    </row>
    <row r="26" spans="1:3" ht="47.25">
      <c r="A26" s="261">
        <v>182</v>
      </c>
      <c r="B26" s="450" t="s">
        <v>303</v>
      </c>
      <c r="C26" s="447" t="s">
        <v>304</v>
      </c>
    </row>
    <row r="27" spans="1:3" ht="47.25">
      <c r="A27" s="261">
        <v>182</v>
      </c>
      <c r="B27" s="450" t="s">
        <v>305</v>
      </c>
      <c r="C27" s="447" t="s">
        <v>306</v>
      </c>
    </row>
    <row r="28" spans="1:3" ht="47.25">
      <c r="A28" s="259">
        <v>182</v>
      </c>
      <c r="B28" s="264" t="s">
        <v>202</v>
      </c>
      <c r="C28" s="265" t="s">
        <v>348</v>
      </c>
    </row>
    <row r="29" spans="1:3" ht="56.25" customHeight="1" thickBot="1">
      <c r="A29" s="266">
        <v>182</v>
      </c>
      <c r="B29" s="267" t="s">
        <v>187</v>
      </c>
      <c r="C29" s="268" t="s">
        <v>302</v>
      </c>
    </row>
    <row r="30" spans="1:3" ht="16.5" thickBot="1">
      <c r="A30" s="269">
        <v>188</v>
      </c>
      <c r="B30" s="467" t="s">
        <v>203</v>
      </c>
      <c r="C30" s="468"/>
    </row>
    <row r="31" spans="1:3" ht="48" thickBot="1">
      <c r="A31" s="266">
        <v>188</v>
      </c>
      <c r="B31" s="454" t="s">
        <v>187</v>
      </c>
      <c r="C31" s="268" t="s">
        <v>302</v>
      </c>
    </row>
    <row r="32" spans="1:3" ht="16.5" thickBot="1">
      <c r="A32" s="269">
        <v>192</v>
      </c>
      <c r="B32" s="467" t="s">
        <v>204</v>
      </c>
      <c r="C32" s="468"/>
    </row>
    <row r="33" spans="1:3" ht="50.25" customHeight="1" thickBot="1">
      <c r="A33" s="270">
        <v>192</v>
      </c>
      <c r="B33" s="455" t="s">
        <v>187</v>
      </c>
      <c r="C33" s="271" t="s">
        <v>307</v>
      </c>
    </row>
    <row r="34" spans="1:3" ht="16.5" thickBot="1">
      <c r="A34" s="254" t="s">
        <v>205</v>
      </c>
      <c r="B34" s="469" t="s">
        <v>206</v>
      </c>
      <c r="C34" s="470"/>
    </row>
    <row r="35" spans="1:3" ht="48" thickBot="1">
      <c r="A35" s="272" t="s">
        <v>205</v>
      </c>
      <c r="B35" s="456" t="s">
        <v>187</v>
      </c>
      <c r="C35" s="253" t="s">
        <v>302</v>
      </c>
    </row>
    <row r="36" spans="1:3" ht="16.5" thickBot="1">
      <c r="A36" s="269">
        <v>322</v>
      </c>
      <c r="B36" s="467" t="s">
        <v>207</v>
      </c>
      <c r="C36" s="468"/>
    </row>
    <row r="37" spans="1:3" ht="79.5" thickBot="1">
      <c r="A37" s="270">
        <v>322</v>
      </c>
      <c r="B37" s="455" t="s">
        <v>208</v>
      </c>
      <c r="C37" s="271" t="s">
        <v>308</v>
      </c>
    </row>
    <row r="38" spans="1:3" ht="16.5" thickBot="1">
      <c r="A38" s="269">
        <v>570</v>
      </c>
      <c r="B38" s="471" t="s">
        <v>209</v>
      </c>
      <c r="C38" s="472"/>
    </row>
    <row r="39" spans="1:3" ht="111" thickBot="1">
      <c r="A39" s="273">
        <v>570</v>
      </c>
      <c r="B39" s="457" t="s">
        <v>210</v>
      </c>
      <c r="C39" s="274" t="s">
        <v>309</v>
      </c>
    </row>
    <row r="40" spans="1:3" ht="111" thickBot="1">
      <c r="A40" s="273">
        <v>570</v>
      </c>
      <c r="B40" s="457" t="s">
        <v>211</v>
      </c>
      <c r="C40" s="274" t="s">
        <v>310</v>
      </c>
    </row>
    <row r="41" spans="1:3" ht="95.25" thickBot="1">
      <c r="A41" s="273">
        <v>570</v>
      </c>
      <c r="B41" s="458" t="s">
        <v>160</v>
      </c>
      <c r="C41" s="275" t="s">
        <v>311</v>
      </c>
    </row>
    <row r="42" spans="1:3" ht="79.5" thickBot="1">
      <c r="A42" s="273">
        <v>570</v>
      </c>
      <c r="B42" s="459" t="s">
        <v>212</v>
      </c>
      <c r="C42" s="275" t="s">
        <v>312</v>
      </c>
    </row>
    <row r="43" spans="1:3" ht="48" thickBot="1">
      <c r="A43" s="273">
        <v>570</v>
      </c>
      <c r="B43" s="459" t="s">
        <v>344</v>
      </c>
      <c r="C43" s="275" t="s">
        <v>345</v>
      </c>
    </row>
    <row r="44" spans="1:3" ht="126.75" thickBot="1">
      <c r="A44" s="273">
        <v>570</v>
      </c>
      <c r="B44" s="457" t="s">
        <v>213</v>
      </c>
      <c r="C44" s="274" t="s">
        <v>313</v>
      </c>
    </row>
    <row r="45" spans="1:3" ht="79.5" thickBot="1">
      <c r="A45" s="273">
        <v>570</v>
      </c>
      <c r="B45" s="459" t="s">
        <v>214</v>
      </c>
      <c r="C45" s="275" t="s">
        <v>349</v>
      </c>
    </row>
    <row r="46" spans="1:3" ht="79.5" thickBot="1">
      <c r="A46" s="273">
        <v>570</v>
      </c>
      <c r="B46" s="457" t="s">
        <v>215</v>
      </c>
      <c r="C46" s="274" t="s">
        <v>350</v>
      </c>
    </row>
    <row r="47" spans="1:3" ht="48" thickBot="1">
      <c r="A47" s="273">
        <v>570</v>
      </c>
      <c r="B47" s="457" t="s">
        <v>216</v>
      </c>
      <c r="C47" s="274" t="s">
        <v>217</v>
      </c>
    </row>
    <row r="48" spans="1:3" ht="79.5" thickBot="1">
      <c r="A48" s="273">
        <v>570</v>
      </c>
      <c r="B48" s="457" t="s">
        <v>208</v>
      </c>
      <c r="C48" s="274" t="s">
        <v>308</v>
      </c>
    </row>
    <row r="49" spans="1:3" ht="63.75" thickBot="1">
      <c r="A49" s="273">
        <v>570</v>
      </c>
      <c r="B49" s="457" t="s">
        <v>218</v>
      </c>
      <c r="C49" s="274" t="s">
        <v>314</v>
      </c>
    </row>
    <row r="50" spans="1:3" ht="63.75" thickBot="1">
      <c r="A50" s="273">
        <v>570</v>
      </c>
      <c r="B50" s="457" t="s">
        <v>219</v>
      </c>
      <c r="C50" s="274" t="s">
        <v>315</v>
      </c>
    </row>
    <row r="51" spans="1:3" ht="79.5" thickBot="1">
      <c r="A51" s="273">
        <v>570</v>
      </c>
      <c r="B51" s="457" t="s">
        <v>220</v>
      </c>
      <c r="C51" s="274" t="s">
        <v>316</v>
      </c>
    </row>
    <row r="52" spans="1:3" ht="63.75" thickBot="1">
      <c r="A52" s="273">
        <v>570</v>
      </c>
      <c r="B52" s="460" t="s">
        <v>221</v>
      </c>
      <c r="C52" s="274" t="s">
        <v>317</v>
      </c>
    </row>
    <row r="53" spans="1:3" ht="95.25" thickBot="1">
      <c r="A53" s="273">
        <v>570</v>
      </c>
      <c r="B53" s="459" t="s">
        <v>197</v>
      </c>
      <c r="C53" s="275" t="s">
        <v>299</v>
      </c>
    </row>
    <row r="54" spans="1:3" ht="111" thickBot="1">
      <c r="A54" s="273">
        <v>570</v>
      </c>
      <c r="B54" s="457" t="s">
        <v>222</v>
      </c>
      <c r="C54" s="274" t="s">
        <v>318</v>
      </c>
    </row>
    <row r="55" spans="1:3" ht="48" thickBot="1">
      <c r="A55" s="273">
        <v>570</v>
      </c>
      <c r="B55" s="459" t="s">
        <v>187</v>
      </c>
      <c r="C55" s="275" t="s">
        <v>302</v>
      </c>
    </row>
    <row r="56" spans="1:3" ht="32.25" thickBot="1">
      <c r="A56" s="273">
        <v>570</v>
      </c>
      <c r="B56" s="459" t="s">
        <v>161</v>
      </c>
      <c r="C56" s="275" t="s">
        <v>351</v>
      </c>
    </row>
    <row r="57" spans="1:3" ht="32.25" thickBot="1">
      <c r="A57" s="273">
        <v>570</v>
      </c>
      <c r="B57" s="461" t="s">
        <v>223</v>
      </c>
      <c r="C57" s="276" t="s">
        <v>319</v>
      </c>
    </row>
    <row r="58" spans="1:3" ht="16.5" thickBot="1">
      <c r="A58" s="277">
        <v>460</v>
      </c>
      <c r="B58" s="465" t="s">
        <v>224</v>
      </c>
      <c r="C58" s="466"/>
    </row>
    <row r="59" spans="1:3" ht="111" thickBot="1">
      <c r="A59" s="236">
        <v>460</v>
      </c>
      <c r="B59" s="462" t="s">
        <v>210</v>
      </c>
      <c r="C59" s="278" t="s">
        <v>309</v>
      </c>
    </row>
    <row r="60" spans="1:3" ht="69" customHeight="1">
      <c r="A60" s="279" t="s">
        <v>225</v>
      </c>
      <c r="B60" s="450" t="s">
        <v>226</v>
      </c>
      <c r="C60" s="280" t="s">
        <v>342</v>
      </c>
    </row>
  </sheetData>
  <mergeCells count="13">
    <mergeCell ref="B17:C17"/>
    <mergeCell ref="B19:C19"/>
    <mergeCell ref="A4:C4"/>
    <mergeCell ref="A5:C5"/>
    <mergeCell ref="B8:C8"/>
    <mergeCell ref="B10:C10"/>
    <mergeCell ref="B15:C15"/>
    <mergeCell ref="B58:C58"/>
    <mergeCell ref="B30:C30"/>
    <mergeCell ref="B32:C32"/>
    <mergeCell ref="B34:C34"/>
    <mergeCell ref="B36:C36"/>
    <mergeCell ref="B38:C38"/>
  </mergeCells>
  <phoneticPr fontId="0" type="noConversion"/>
  <pageMargins left="0.7" right="0.7" top="0.75" bottom="0.75" header="0.3" footer="0.3"/>
  <pageSetup paperSize="9" orientation="portrait" r:id="rId1"/>
  <rowBreaks count="1" manualBreakCount="1">
    <brk id="41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K3" sqref="K3"/>
    </sheetView>
  </sheetViews>
  <sheetFormatPr defaultRowHeight="15"/>
  <cols>
    <col min="1" max="1" width="39" customWidth="1"/>
    <col min="2" max="2" width="6.7109375" customWidth="1"/>
    <col min="3" max="3" width="6.85546875" customWidth="1"/>
    <col min="4" max="4" width="11" customWidth="1"/>
    <col min="5" max="5" width="4.42578125" customWidth="1"/>
    <col min="6" max="6" width="14.7109375" customWidth="1"/>
  </cols>
  <sheetData>
    <row r="1" spans="1:6" ht="15" customHeight="1">
      <c r="A1" s="37"/>
      <c r="B1" s="37"/>
      <c r="C1" s="37"/>
      <c r="D1" s="37"/>
      <c r="E1" s="487" t="s">
        <v>106</v>
      </c>
      <c r="F1" s="487"/>
    </row>
    <row r="2" spans="1:6" ht="14.25" customHeight="1">
      <c r="A2" s="37"/>
      <c r="B2" s="37"/>
      <c r="C2" s="37"/>
      <c r="D2" s="37"/>
      <c r="E2" s="487" t="s">
        <v>65</v>
      </c>
      <c r="F2" s="487"/>
    </row>
    <row r="3" spans="1:6" ht="84.75" customHeight="1">
      <c r="A3" s="37"/>
      <c r="B3" s="37"/>
      <c r="C3" s="37"/>
      <c r="D3" s="37"/>
      <c r="E3" s="486" t="s">
        <v>357</v>
      </c>
      <c r="F3" s="486"/>
    </row>
    <row r="4" spans="1:6">
      <c r="A4" s="37"/>
      <c r="B4" s="37"/>
      <c r="C4" s="37"/>
      <c r="D4" s="37"/>
      <c r="E4" s="37"/>
      <c r="F4" s="37"/>
    </row>
    <row r="5" spans="1:6">
      <c r="A5" s="37"/>
      <c r="B5" s="37"/>
      <c r="C5" s="37"/>
      <c r="D5" s="37"/>
      <c r="E5" s="37"/>
      <c r="F5" s="37"/>
    </row>
    <row r="6" spans="1:6">
      <c r="A6" s="37"/>
      <c r="B6" s="37"/>
      <c r="C6" s="37"/>
      <c r="D6" s="37"/>
      <c r="E6" s="37"/>
      <c r="F6" s="37"/>
    </row>
    <row r="7" spans="1:6">
      <c r="A7" s="37"/>
      <c r="B7" s="37"/>
      <c r="C7" s="37"/>
      <c r="D7" s="37"/>
      <c r="E7" s="37"/>
      <c r="F7" s="37"/>
    </row>
    <row r="8" spans="1:6" ht="47.25" customHeight="1">
      <c r="A8" s="495" t="s">
        <v>352</v>
      </c>
      <c r="B8" s="495"/>
      <c r="C8" s="495"/>
      <c r="D8" s="495"/>
      <c r="E8" s="495"/>
      <c r="F8" s="495"/>
    </row>
    <row r="9" spans="1:6" ht="15.75" thickBot="1">
      <c r="A9" s="37"/>
      <c r="B9" s="37"/>
      <c r="C9" s="37"/>
      <c r="D9" s="37"/>
      <c r="E9" s="37"/>
      <c r="F9" s="124" t="s">
        <v>64</v>
      </c>
    </row>
    <row r="10" spans="1:6" ht="15.75" thickBot="1">
      <c r="A10" s="125" t="s">
        <v>101</v>
      </c>
      <c r="B10" s="125" t="s">
        <v>72</v>
      </c>
      <c r="C10" s="125" t="s">
        <v>102</v>
      </c>
      <c r="D10" s="125" t="s">
        <v>103</v>
      </c>
      <c r="E10" s="125" t="s">
        <v>59</v>
      </c>
      <c r="F10" s="125" t="s">
        <v>284</v>
      </c>
    </row>
    <row r="11" spans="1:6" ht="38.25" customHeight="1">
      <c r="A11" s="126" t="s">
        <v>104</v>
      </c>
      <c r="B11" s="127" t="s">
        <v>245</v>
      </c>
      <c r="C11" s="127" t="s">
        <v>105</v>
      </c>
      <c r="D11" s="128" t="s">
        <v>8</v>
      </c>
      <c r="E11" s="127" t="s">
        <v>7</v>
      </c>
      <c r="F11" s="153">
        <v>143650</v>
      </c>
    </row>
    <row r="12" spans="1:6" ht="15.75" thickBot="1">
      <c r="A12" s="129" t="s">
        <v>73</v>
      </c>
      <c r="B12" s="130"/>
      <c r="C12" s="130"/>
      <c r="D12" s="130"/>
      <c r="E12" s="130"/>
      <c r="F12" s="153">
        <v>143650</v>
      </c>
    </row>
  </sheetData>
  <mergeCells count="4">
    <mergeCell ref="A8:F8"/>
    <mergeCell ref="E1:F1"/>
    <mergeCell ref="E2:F2"/>
    <mergeCell ref="E3:F3"/>
  </mergeCells>
  <phoneticPr fontId="0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2"/>
  <sheetViews>
    <sheetView topLeftCell="B1" workbookViewId="0">
      <selection activeCell="L8" sqref="L8"/>
    </sheetView>
  </sheetViews>
  <sheetFormatPr defaultRowHeight="15"/>
  <cols>
    <col min="1" max="1" width="34.42578125" customWidth="1"/>
    <col min="2" max="2" width="6.7109375" customWidth="1"/>
    <col min="3" max="3" width="6.85546875" customWidth="1"/>
    <col min="4" max="4" width="11.140625" customWidth="1"/>
    <col min="5" max="5" width="4.42578125" customWidth="1"/>
    <col min="6" max="6" width="9.85546875" customWidth="1"/>
    <col min="7" max="7" width="9.5703125" bestFit="1" customWidth="1"/>
  </cols>
  <sheetData>
    <row r="1" spans="1:7">
      <c r="A1" s="37"/>
      <c r="B1" s="37"/>
      <c r="C1" s="37"/>
      <c r="D1" s="37"/>
      <c r="E1" s="37"/>
      <c r="F1" s="487" t="s">
        <v>107</v>
      </c>
      <c r="G1" s="487"/>
    </row>
    <row r="2" spans="1:7" ht="14.25" customHeight="1">
      <c r="A2" s="37"/>
      <c r="B2" s="37"/>
      <c r="C2" s="37"/>
      <c r="D2" s="37"/>
      <c r="E2" s="37"/>
      <c r="F2" s="487" t="s">
        <v>70</v>
      </c>
      <c r="G2" s="487"/>
    </row>
    <row r="3" spans="1:7" ht="73.5" customHeight="1">
      <c r="A3" s="37"/>
      <c r="B3" s="37"/>
      <c r="C3" s="37"/>
      <c r="D3" s="37"/>
      <c r="E3" s="37"/>
      <c r="F3" s="486" t="s">
        <v>358</v>
      </c>
      <c r="G3" s="486"/>
    </row>
    <row r="4" spans="1:7">
      <c r="A4" s="37"/>
      <c r="B4" s="37"/>
      <c r="C4" s="37"/>
      <c r="D4" s="37"/>
      <c r="E4" s="37"/>
      <c r="F4" s="37"/>
      <c r="G4" s="37"/>
    </row>
    <row r="5" spans="1:7">
      <c r="A5" s="37"/>
      <c r="B5" s="37"/>
      <c r="C5" s="37"/>
      <c r="D5" s="37"/>
      <c r="E5" s="37"/>
      <c r="F5" s="37"/>
      <c r="G5" s="37"/>
    </row>
    <row r="6" spans="1:7">
      <c r="A6" s="37"/>
      <c r="B6" s="37"/>
      <c r="C6" s="37"/>
      <c r="D6" s="37"/>
      <c r="E6" s="37"/>
      <c r="F6" s="37"/>
      <c r="G6" s="37"/>
    </row>
    <row r="7" spans="1:7">
      <c r="A7" s="37"/>
      <c r="B7" s="37"/>
      <c r="C7" s="37"/>
      <c r="D7" s="37"/>
      <c r="E7" s="37"/>
      <c r="F7" s="37"/>
      <c r="G7" s="37"/>
    </row>
    <row r="8" spans="1:7" ht="45" customHeight="1">
      <c r="A8" s="495" t="s">
        <v>353</v>
      </c>
      <c r="B8" s="495"/>
      <c r="C8" s="495"/>
      <c r="D8" s="495"/>
      <c r="E8" s="495"/>
      <c r="F8" s="495"/>
      <c r="G8" s="495"/>
    </row>
    <row r="9" spans="1:7" ht="15.75" thickBot="1">
      <c r="A9" s="131"/>
      <c r="B9" s="131"/>
      <c r="C9" s="131"/>
      <c r="D9" s="131"/>
      <c r="E9" s="131"/>
      <c r="F9" s="496" t="s">
        <v>64</v>
      </c>
      <c r="G9" s="496"/>
    </row>
    <row r="10" spans="1:7" ht="15.75" thickBot="1">
      <c r="A10" s="125" t="s">
        <v>101</v>
      </c>
      <c r="B10" s="125" t="s">
        <v>72</v>
      </c>
      <c r="C10" s="125" t="s">
        <v>102</v>
      </c>
      <c r="D10" s="125" t="s">
        <v>103</v>
      </c>
      <c r="E10" s="125" t="s">
        <v>59</v>
      </c>
      <c r="F10" s="125">
        <v>2018</v>
      </c>
      <c r="G10" s="125">
        <v>2019</v>
      </c>
    </row>
    <row r="11" spans="1:7" ht="39">
      <c r="A11" s="126" t="s">
        <v>104</v>
      </c>
      <c r="B11" s="127" t="s">
        <v>245</v>
      </c>
      <c r="C11" s="127" t="s">
        <v>105</v>
      </c>
      <c r="D11" s="128" t="s">
        <v>8</v>
      </c>
      <c r="E11" s="127" t="s">
        <v>7</v>
      </c>
      <c r="F11" s="132">
        <v>143650</v>
      </c>
      <c r="G11" s="133">
        <v>143650</v>
      </c>
    </row>
    <row r="12" spans="1:7" ht="15.75" thickBot="1">
      <c r="A12" s="129" t="s">
        <v>73</v>
      </c>
      <c r="B12" s="130"/>
      <c r="C12" s="130"/>
      <c r="D12" s="130"/>
      <c r="E12" s="130"/>
      <c r="F12" s="134">
        <f>SUM(F11:F11)</f>
        <v>143650</v>
      </c>
      <c r="G12" s="135">
        <f>SUM(G11:G11)</f>
        <v>143650</v>
      </c>
    </row>
  </sheetData>
  <mergeCells count="5">
    <mergeCell ref="F9:G9"/>
    <mergeCell ref="F1:G1"/>
    <mergeCell ref="F2:G2"/>
    <mergeCell ref="F3:G3"/>
    <mergeCell ref="A8:G8"/>
  </mergeCells>
  <phoneticPr fontId="0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16"/>
  <sheetViews>
    <sheetView workbookViewId="0">
      <selection activeCell="H6" sqref="H6"/>
    </sheetView>
  </sheetViews>
  <sheetFormatPr defaultRowHeight="15"/>
  <cols>
    <col min="1" max="1" width="33.140625" customWidth="1"/>
    <col min="2" max="2" width="27.42578125" customWidth="1"/>
    <col min="3" max="3" width="17.85546875" customWidth="1"/>
  </cols>
  <sheetData>
    <row r="1" spans="1:3">
      <c r="C1" s="464" t="s">
        <v>166</v>
      </c>
    </row>
    <row r="2" spans="1:3">
      <c r="A2" s="37"/>
      <c r="B2" s="79"/>
      <c r="C2" s="464" t="s">
        <v>65</v>
      </c>
    </row>
    <row r="3" spans="1:3" ht="81" customHeight="1">
      <c r="A3" s="80"/>
      <c r="B3" s="79"/>
      <c r="C3" s="463" t="s">
        <v>363</v>
      </c>
    </row>
    <row r="4" spans="1:3" ht="45.75" customHeight="1">
      <c r="A4" s="497" t="s">
        <v>285</v>
      </c>
      <c r="B4" s="498"/>
      <c r="C4" s="498"/>
    </row>
    <row r="5" spans="1:3" ht="15.75" thickBot="1">
      <c r="A5" s="37"/>
      <c r="B5" s="37"/>
      <c r="C5" s="38" t="s">
        <v>64</v>
      </c>
    </row>
    <row r="6" spans="1:3" ht="15.75" thickBot="1">
      <c r="A6" s="82" t="s">
        <v>101</v>
      </c>
      <c r="B6" s="83" t="s">
        <v>108</v>
      </c>
      <c r="C6" s="100">
        <v>2017</v>
      </c>
    </row>
    <row r="7" spans="1:3" ht="25.5">
      <c r="A7" s="85" t="s">
        <v>109</v>
      </c>
      <c r="B7" s="86"/>
      <c r="C7" s="87">
        <v>0</v>
      </c>
    </row>
    <row r="8" spans="1:3">
      <c r="A8" s="101" t="s">
        <v>110</v>
      </c>
      <c r="B8" s="91"/>
      <c r="C8" s="92">
        <v>0</v>
      </c>
    </row>
    <row r="9" spans="1:3" ht="51.75" thickBot="1">
      <c r="A9" s="40" t="s">
        <v>139</v>
      </c>
      <c r="B9" s="91" t="s">
        <v>246</v>
      </c>
      <c r="C9" s="92">
        <v>0</v>
      </c>
    </row>
    <row r="10" spans="1:3" ht="38.25">
      <c r="A10" s="42" t="s">
        <v>136</v>
      </c>
      <c r="B10" s="91" t="s">
        <v>247</v>
      </c>
      <c r="C10" s="92">
        <v>0</v>
      </c>
    </row>
    <row r="11" spans="1:3">
      <c r="A11" s="101" t="s">
        <v>111</v>
      </c>
      <c r="B11" s="91"/>
      <c r="C11" s="92">
        <v>0</v>
      </c>
    </row>
    <row r="12" spans="1:3" ht="51">
      <c r="A12" s="40" t="s">
        <v>140</v>
      </c>
      <c r="B12" s="91" t="s">
        <v>248</v>
      </c>
      <c r="C12" s="92">
        <v>0</v>
      </c>
    </row>
    <row r="13" spans="1:3" ht="51">
      <c r="A13" s="40" t="s">
        <v>140</v>
      </c>
      <c r="B13" s="91" t="s">
        <v>249</v>
      </c>
      <c r="C13" s="92">
        <v>0</v>
      </c>
    </row>
    <row r="14" spans="1:3">
      <c r="A14" s="101" t="s">
        <v>112</v>
      </c>
      <c r="B14" s="91" t="s">
        <v>250</v>
      </c>
      <c r="C14" s="94">
        <v>0</v>
      </c>
    </row>
    <row r="15" spans="1:3" ht="25.5">
      <c r="A15" s="40" t="s">
        <v>141</v>
      </c>
      <c r="B15" s="91" t="s">
        <v>251</v>
      </c>
      <c r="C15" s="95">
        <v>4979600</v>
      </c>
    </row>
    <row r="16" spans="1:3" ht="39" thickBot="1">
      <c r="A16" s="43" t="s">
        <v>144</v>
      </c>
      <c r="B16" s="91" t="s">
        <v>252</v>
      </c>
      <c r="C16" s="95">
        <f>C15</f>
        <v>4979600</v>
      </c>
    </row>
  </sheetData>
  <mergeCells count="1">
    <mergeCell ref="A4:C4"/>
  </mergeCells>
  <phoneticPr fontId="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16"/>
  <sheetViews>
    <sheetView topLeftCell="C1" workbookViewId="0">
      <selection activeCell="K15" sqref="K15"/>
    </sheetView>
  </sheetViews>
  <sheetFormatPr defaultRowHeight="15"/>
  <cols>
    <col min="1" max="1" width="32.140625" customWidth="1"/>
    <col min="2" max="2" width="23.7109375" customWidth="1"/>
    <col min="3" max="3" width="8.140625" customWidth="1"/>
    <col min="4" max="4" width="14.5703125" customWidth="1"/>
  </cols>
  <sheetData>
    <row r="1" spans="1:4">
      <c r="D1" s="464" t="s">
        <v>167</v>
      </c>
    </row>
    <row r="2" spans="1:4">
      <c r="A2" s="37"/>
      <c r="B2" s="79"/>
      <c r="C2" s="99"/>
      <c r="D2" s="464" t="s">
        <v>70</v>
      </c>
    </row>
    <row r="3" spans="1:4" ht="107.25" customHeight="1">
      <c r="A3" s="80"/>
      <c r="B3" s="79"/>
      <c r="C3" s="98"/>
      <c r="D3" s="463" t="s">
        <v>361</v>
      </c>
    </row>
    <row r="4" spans="1:4" ht="29.25" customHeight="1">
      <c r="A4" s="499" t="s">
        <v>286</v>
      </c>
      <c r="B4" s="500"/>
      <c r="C4" s="501"/>
      <c r="D4" s="501"/>
    </row>
    <row r="5" spans="1:4" ht="15.75" thickBot="1">
      <c r="A5" s="37"/>
      <c r="B5" s="37"/>
      <c r="C5" s="37"/>
      <c r="D5" s="81" t="s">
        <v>64</v>
      </c>
    </row>
    <row r="6" spans="1:4" ht="26.25" thickBot="1">
      <c r="A6" s="82" t="s">
        <v>101</v>
      </c>
      <c r="B6" s="83" t="s">
        <v>108</v>
      </c>
      <c r="C6" s="84">
        <v>2018</v>
      </c>
      <c r="D6" s="84">
        <v>2019</v>
      </c>
    </row>
    <row r="7" spans="1:4" ht="25.5">
      <c r="A7" s="85" t="s">
        <v>109</v>
      </c>
      <c r="B7" s="86"/>
      <c r="C7" s="88">
        <v>0</v>
      </c>
      <c r="D7" s="89">
        <v>0</v>
      </c>
    </row>
    <row r="8" spans="1:4">
      <c r="A8" s="90" t="s">
        <v>110</v>
      </c>
      <c r="B8" s="91"/>
      <c r="C8" s="41"/>
      <c r="D8" s="93"/>
    </row>
    <row r="9" spans="1:4" ht="64.5" thickBot="1">
      <c r="A9" s="40" t="s">
        <v>139</v>
      </c>
      <c r="B9" s="91" t="s">
        <v>246</v>
      </c>
      <c r="C9" s="41">
        <v>0</v>
      </c>
      <c r="D9" s="93">
        <v>0</v>
      </c>
    </row>
    <row r="10" spans="1:4" ht="38.25">
      <c r="A10" s="42" t="s">
        <v>136</v>
      </c>
      <c r="B10" s="91" t="s">
        <v>247</v>
      </c>
      <c r="C10" s="41">
        <v>0</v>
      </c>
      <c r="D10" s="93">
        <v>0</v>
      </c>
    </row>
    <row r="11" spans="1:4">
      <c r="A11" s="90" t="s">
        <v>111</v>
      </c>
      <c r="B11" s="91"/>
      <c r="C11" s="41"/>
      <c r="D11" s="93"/>
    </row>
    <row r="12" spans="1:4" ht="51">
      <c r="A12" s="40" t="s">
        <v>140</v>
      </c>
      <c r="B12" s="91" t="s">
        <v>248</v>
      </c>
      <c r="C12" s="41">
        <v>0</v>
      </c>
      <c r="D12" s="93">
        <v>0</v>
      </c>
    </row>
    <row r="13" spans="1:4" ht="51">
      <c r="A13" s="40" t="s">
        <v>140</v>
      </c>
      <c r="B13" s="91" t="s">
        <v>249</v>
      </c>
      <c r="C13" s="41">
        <v>0</v>
      </c>
      <c r="D13" s="93">
        <v>0</v>
      </c>
    </row>
    <row r="14" spans="1:4">
      <c r="A14" s="101" t="s">
        <v>112</v>
      </c>
      <c r="B14" s="91" t="s">
        <v>250</v>
      </c>
      <c r="C14" s="41">
        <v>0</v>
      </c>
      <c r="D14" s="93">
        <v>0</v>
      </c>
    </row>
    <row r="15" spans="1:4" ht="38.25">
      <c r="A15" s="40" t="s">
        <v>141</v>
      </c>
      <c r="B15" s="91" t="s">
        <v>251</v>
      </c>
      <c r="C15" s="41">
        <v>2308200</v>
      </c>
      <c r="D15" s="96">
        <v>2342800</v>
      </c>
    </row>
    <row r="16" spans="1:4" ht="39" thickBot="1">
      <c r="A16" s="43" t="s">
        <v>144</v>
      </c>
      <c r="B16" s="91" t="s">
        <v>252</v>
      </c>
      <c r="C16" s="41">
        <v>2308200</v>
      </c>
      <c r="D16" s="93">
        <v>2342800</v>
      </c>
    </row>
  </sheetData>
  <mergeCells count="1">
    <mergeCell ref="A4:D4"/>
  </mergeCells>
  <phoneticPr fontId="0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H3" sqref="H3"/>
    </sheetView>
  </sheetViews>
  <sheetFormatPr defaultRowHeight="15"/>
  <cols>
    <col min="1" max="1" width="41" customWidth="1"/>
    <col min="2" max="2" width="19.42578125" customWidth="1"/>
    <col min="3" max="3" width="19.28515625" customWidth="1"/>
  </cols>
  <sheetData>
    <row r="1" spans="1:3">
      <c r="A1" s="102"/>
      <c r="B1" s="102"/>
      <c r="C1" s="464" t="s">
        <v>168</v>
      </c>
    </row>
    <row r="2" spans="1:3" ht="15" customHeight="1">
      <c r="A2" s="104"/>
      <c r="B2" s="104"/>
      <c r="C2" s="464" t="s">
        <v>65</v>
      </c>
    </row>
    <row r="3" spans="1:3" ht="90">
      <c r="A3" s="37"/>
      <c r="B3" s="37"/>
      <c r="C3" s="463" t="s">
        <v>360</v>
      </c>
    </row>
    <row r="4" spans="1:3">
      <c r="A4" s="37"/>
      <c r="B4" s="37"/>
      <c r="C4" s="37"/>
    </row>
    <row r="5" spans="1:3" ht="47.25" customHeight="1">
      <c r="A5" s="502" t="s">
        <v>364</v>
      </c>
      <c r="B5" s="502"/>
      <c r="C5" s="503"/>
    </row>
    <row r="6" spans="1:3" ht="15.75" thickBot="1">
      <c r="A6" s="105"/>
      <c r="B6" s="105"/>
      <c r="C6" s="77" t="s">
        <v>64</v>
      </c>
    </row>
    <row r="7" spans="1:3" ht="45" customHeight="1">
      <c r="A7" s="106" t="s">
        <v>114</v>
      </c>
      <c r="B7" s="110" t="s">
        <v>115</v>
      </c>
      <c r="C7" s="107" t="s">
        <v>116</v>
      </c>
    </row>
    <row r="8" spans="1:3" ht="26.25">
      <c r="A8" s="108" t="s">
        <v>117</v>
      </c>
      <c r="B8" s="111">
        <v>0</v>
      </c>
      <c r="C8" s="112">
        <v>0</v>
      </c>
    </row>
    <row r="9" spans="1:3" ht="26.25">
      <c r="A9" s="108" t="s">
        <v>118</v>
      </c>
      <c r="B9" s="111">
        <v>0</v>
      </c>
      <c r="C9" s="111">
        <v>0</v>
      </c>
    </row>
    <row r="10" spans="1:3" ht="15.75" thickBot="1">
      <c r="A10" s="109" t="s">
        <v>113</v>
      </c>
      <c r="B10" s="111">
        <v>0</v>
      </c>
      <c r="C10" s="111">
        <v>0</v>
      </c>
    </row>
  </sheetData>
  <mergeCells count="1">
    <mergeCell ref="A5:C5"/>
  </mergeCells>
  <phoneticPr fontId="0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I6" sqref="I6"/>
    </sheetView>
  </sheetViews>
  <sheetFormatPr defaultRowHeight="15"/>
  <cols>
    <col min="1" max="1" width="34" customWidth="1"/>
    <col min="2" max="2" width="13.140625" customWidth="1"/>
    <col min="3" max="3" width="13.7109375" customWidth="1"/>
    <col min="4" max="4" width="11.5703125" customWidth="1"/>
    <col min="5" max="5" width="13.42578125" customWidth="1"/>
  </cols>
  <sheetData>
    <row r="1" spans="1:5">
      <c r="A1" s="102"/>
      <c r="B1" s="102"/>
      <c r="C1" s="103"/>
    </row>
    <row r="2" spans="1:5" ht="15" customHeight="1">
      <c r="A2" s="104"/>
      <c r="B2" s="104"/>
      <c r="C2" s="97"/>
    </row>
    <row r="3" spans="1:5">
      <c r="A3" s="37"/>
      <c r="B3" s="37"/>
      <c r="C3" s="37"/>
    </row>
    <row r="4" spans="1:5">
      <c r="A4" s="37"/>
      <c r="B4" s="37"/>
      <c r="C4" s="37"/>
      <c r="E4" s="464" t="s">
        <v>169</v>
      </c>
    </row>
    <row r="5" spans="1:5">
      <c r="A5" s="37"/>
      <c r="B5" s="37"/>
      <c r="C5" s="37"/>
      <c r="E5" s="464" t="s">
        <v>70</v>
      </c>
    </row>
    <row r="6" spans="1:5" ht="146.25">
      <c r="A6" s="37"/>
      <c r="B6" s="37"/>
      <c r="C6" s="37"/>
      <c r="E6" s="463" t="s">
        <v>365</v>
      </c>
    </row>
    <row r="7" spans="1:5">
      <c r="A7" s="37"/>
      <c r="B7" s="37"/>
      <c r="C7" s="37"/>
    </row>
    <row r="8" spans="1:5" ht="33" customHeight="1">
      <c r="A8" s="502" t="s">
        <v>287</v>
      </c>
      <c r="B8" s="502"/>
      <c r="C8" s="503"/>
      <c r="D8" s="510"/>
      <c r="E8" s="510"/>
    </row>
    <row r="9" spans="1:5" ht="33" customHeight="1" thickBot="1">
      <c r="A9" s="117"/>
      <c r="B9" s="117"/>
      <c r="C9" s="118"/>
      <c r="D9" s="37"/>
      <c r="E9" s="38" t="s">
        <v>64</v>
      </c>
    </row>
    <row r="10" spans="1:5" ht="15.75" thickBot="1">
      <c r="A10" s="508" t="s">
        <v>114</v>
      </c>
      <c r="B10" s="504">
        <v>2018</v>
      </c>
      <c r="C10" s="505"/>
      <c r="D10" s="506">
        <v>2019</v>
      </c>
      <c r="E10" s="507"/>
    </row>
    <row r="11" spans="1:5" ht="45" customHeight="1" thickBot="1">
      <c r="A11" s="509"/>
      <c r="B11" s="114" t="s">
        <v>115</v>
      </c>
      <c r="C11" s="115" t="s">
        <v>116</v>
      </c>
      <c r="D11" s="114" t="s">
        <v>115</v>
      </c>
      <c r="E11" s="116" t="s">
        <v>116</v>
      </c>
    </row>
    <row r="12" spans="1:5" ht="26.25">
      <c r="A12" s="113" t="s">
        <v>117</v>
      </c>
      <c r="B12" s="111">
        <v>0</v>
      </c>
      <c r="C12" s="111">
        <v>0</v>
      </c>
      <c r="D12" s="111">
        <v>0</v>
      </c>
      <c r="E12" s="111">
        <v>0</v>
      </c>
    </row>
    <row r="13" spans="1:5" ht="39">
      <c r="A13" s="108" t="s">
        <v>118</v>
      </c>
      <c r="B13" s="111">
        <v>0</v>
      </c>
      <c r="C13" s="111">
        <v>0</v>
      </c>
      <c r="D13" s="111">
        <v>0</v>
      </c>
      <c r="E13" s="111">
        <v>0</v>
      </c>
    </row>
    <row r="14" spans="1:5" ht="27" thickBot="1">
      <c r="A14" s="109" t="s">
        <v>113</v>
      </c>
      <c r="B14" s="111">
        <v>0</v>
      </c>
      <c r="C14" s="111">
        <v>0</v>
      </c>
      <c r="D14" s="111">
        <v>0</v>
      </c>
      <c r="E14" s="111">
        <v>0</v>
      </c>
    </row>
  </sheetData>
  <mergeCells count="4">
    <mergeCell ref="B10:C10"/>
    <mergeCell ref="D10:E10"/>
    <mergeCell ref="A10:A11"/>
    <mergeCell ref="A8:E8"/>
  </mergeCells>
  <phoneticPr fontId="0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18"/>
  <sheetViews>
    <sheetView zoomScaleNormal="100" workbookViewId="0">
      <selection activeCell="K11" sqref="K11"/>
    </sheetView>
  </sheetViews>
  <sheetFormatPr defaultRowHeight="15"/>
  <cols>
    <col min="1" max="1" width="30.42578125" customWidth="1"/>
    <col min="5" max="5" width="11.5703125" customWidth="1"/>
    <col min="7" max="7" width="13.42578125" customWidth="1"/>
  </cols>
  <sheetData>
    <row r="1" spans="1:7">
      <c r="F1" s="515" t="s">
        <v>170</v>
      </c>
      <c r="G1" s="515"/>
    </row>
    <row r="2" spans="1:7">
      <c r="F2" s="515" t="s">
        <v>354</v>
      </c>
      <c r="G2" s="515"/>
    </row>
    <row r="3" spans="1:7">
      <c r="F3" s="516" t="s">
        <v>366</v>
      </c>
      <c r="G3" s="516"/>
    </row>
    <row r="4" spans="1:7">
      <c r="F4" s="516"/>
      <c r="G4" s="516"/>
    </row>
    <row r="5" spans="1:7">
      <c r="F5" s="516"/>
      <c r="G5" s="516"/>
    </row>
    <row r="6" spans="1:7">
      <c r="F6" s="516"/>
      <c r="G6" s="516"/>
    </row>
    <row r="7" spans="1:7">
      <c r="F7" s="516"/>
      <c r="G7" s="516"/>
    </row>
    <row r="8" spans="1:7">
      <c r="G8" s="157"/>
    </row>
    <row r="9" spans="1:7">
      <c r="A9" s="495" t="s">
        <v>288</v>
      </c>
      <c r="B9" s="495"/>
      <c r="C9" s="495"/>
      <c r="D9" s="495"/>
      <c r="E9" s="495"/>
      <c r="F9" s="495"/>
      <c r="G9" s="495"/>
    </row>
    <row r="10" spans="1:7">
      <c r="A10" s="495"/>
      <c r="B10" s="495"/>
      <c r="C10" s="495"/>
      <c r="D10" s="495"/>
      <c r="E10" s="495"/>
      <c r="F10" s="495"/>
      <c r="G10" s="495"/>
    </row>
    <row r="11" spans="1:7">
      <c r="A11" s="495"/>
      <c r="B11" s="495"/>
      <c r="C11" s="495"/>
      <c r="D11" s="495"/>
      <c r="E11" s="495"/>
      <c r="F11" s="495"/>
      <c r="G11" s="495"/>
    </row>
    <row r="12" spans="1:7" ht="16.5" thickBot="1">
      <c r="A12" s="158"/>
      <c r="B12" s="159"/>
      <c r="C12" s="159"/>
      <c r="D12" s="159"/>
      <c r="E12" s="159"/>
      <c r="F12" s="159"/>
      <c r="G12" s="158" t="s">
        <v>184</v>
      </c>
    </row>
    <row r="13" spans="1:7" ht="15.75" customHeight="1" thickBot="1">
      <c r="A13" s="517" t="s">
        <v>145</v>
      </c>
      <c r="B13" s="519" t="s">
        <v>146</v>
      </c>
      <c r="C13" s="520"/>
      <c r="D13" s="520"/>
      <c r="E13" s="520"/>
      <c r="F13" s="520"/>
      <c r="G13" s="521" t="s">
        <v>157</v>
      </c>
    </row>
    <row r="14" spans="1:7" ht="15.75" thickBot="1">
      <c r="A14" s="518"/>
      <c r="B14" s="160" t="s">
        <v>72</v>
      </c>
      <c r="C14" s="160" t="s">
        <v>62</v>
      </c>
      <c r="D14" s="161" t="s">
        <v>61</v>
      </c>
      <c r="E14" s="161" t="s">
        <v>147</v>
      </c>
      <c r="F14" s="161" t="s">
        <v>148</v>
      </c>
      <c r="G14" s="522"/>
    </row>
    <row r="15" spans="1:7" ht="15.75" thickBot="1">
      <c r="A15" s="162">
        <v>1</v>
      </c>
      <c r="B15" s="163">
        <v>2</v>
      </c>
      <c r="C15" s="163">
        <v>3</v>
      </c>
      <c r="D15" s="164" t="s">
        <v>149</v>
      </c>
      <c r="E15" s="164" t="s">
        <v>150</v>
      </c>
      <c r="F15" s="164" t="s">
        <v>151</v>
      </c>
      <c r="G15" s="164" t="s">
        <v>152</v>
      </c>
    </row>
    <row r="16" spans="1:7" ht="33.75" customHeight="1" thickBot="1">
      <c r="A16" s="511" t="s">
        <v>209</v>
      </c>
      <c r="B16" s="512"/>
      <c r="C16" s="513"/>
      <c r="D16" s="513"/>
      <c r="E16" s="513"/>
      <c r="F16" s="513"/>
      <c r="G16" s="514"/>
    </row>
    <row r="17" spans="1:7" ht="72.75" customHeight="1">
      <c r="A17" s="165" t="s">
        <v>47</v>
      </c>
      <c r="B17" s="166" t="s">
        <v>153</v>
      </c>
      <c r="C17" s="166" t="s">
        <v>153</v>
      </c>
      <c r="D17" s="166" t="s">
        <v>153</v>
      </c>
      <c r="E17" s="166" t="s">
        <v>153</v>
      </c>
      <c r="F17" s="166" t="s">
        <v>153</v>
      </c>
      <c r="G17" s="167"/>
    </row>
    <row r="18" spans="1:7">
      <c r="A18" s="165" t="s">
        <v>154</v>
      </c>
      <c r="B18" s="166" t="s">
        <v>245</v>
      </c>
      <c r="C18" s="166" t="s">
        <v>155</v>
      </c>
      <c r="D18" s="166" t="s">
        <v>156</v>
      </c>
      <c r="E18" s="166" t="s">
        <v>41</v>
      </c>
      <c r="F18" s="166" t="s">
        <v>291</v>
      </c>
      <c r="G18" s="167">
        <v>40100</v>
      </c>
    </row>
  </sheetData>
  <mergeCells count="8">
    <mergeCell ref="A16:G16"/>
    <mergeCell ref="F1:G1"/>
    <mergeCell ref="F3:G7"/>
    <mergeCell ref="A9:G11"/>
    <mergeCell ref="A13:A14"/>
    <mergeCell ref="B13:F13"/>
    <mergeCell ref="G13:G14"/>
    <mergeCell ref="F2:G2"/>
  </mergeCells>
  <phoneticPr fontId="0" type="noConversion"/>
  <pageMargins left="0.7" right="0.7" top="0.75" bottom="0.75" header="0.3" footer="0.3"/>
  <pageSetup paperSize="9"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8"/>
  <sheetViews>
    <sheetView tabSelected="1" zoomScaleNormal="100" workbookViewId="0">
      <selection activeCell="M7" sqref="M7"/>
    </sheetView>
  </sheetViews>
  <sheetFormatPr defaultRowHeight="15"/>
  <cols>
    <col min="1" max="1" width="36.42578125" customWidth="1"/>
    <col min="5" max="5" width="10.85546875" customWidth="1"/>
  </cols>
  <sheetData>
    <row r="1" spans="1:12">
      <c r="F1" s="523" t="s">
        <v>170</v>
      </c>
      <c r="G1" s="523"/>
      <c r="H1" s="523"/>
    </row>
    <row r="2" spans="1:12">
      <c r="F2" s="523" t="s">
        <v>355</v>
      </c>
      <c r="G2" s="523"/>
      <c r="H2" s="523"/>
    </row>
    <row r="3" spans="1:12">
      <c r="F3" s="516" t="s">
        <v>367</v>
      </c>
      <c r="G3" s="516"/>
      <c r="H3" s="516"/>
    </row>
    <row r="4" spans="1:12">
      <c r="F4" s="516"/>
      <c r="G4" s="516"/>
      <c r="H4" s="516"/>
    </row>
    <row r="5" spans="1:12">
      <c r="F5" s="516"/>
      <c r="G5" s="516"/>
      <c r="H5" s="516"/>
    </row>
    <row r="6" spans="1:12">
      <c r="F6" s="516"/>
      <c r="G6" s="516"/>
      <c r="H6" s="516"/>
    </row>
    <row r="7" spans="1:12" ht="32.25" customHeight="1">
      <c r="F7" s="516"/>
      <c r="G7" s="516"/>
      <c r="H7" s="516"/>
    </row>
    <row r="8" spans="1:12">
      <c r="G8" s="157"/>
      <c r="H8" s="157"/>
      <c r="L8" s="445"/>
    </row>
    <row r="9" spans="1:12">
      <c r="A9" s="495" t="s">
        <v>289</v>
      </c>
      <c r="B9" s="495"/>
      <c r="C9" s="495"/>
      <c r="D9" s="495"/>
      <c r="E9" s="495"/>
      <c r="F9" s="495"/>
      <c r="G9" s="495"/>
      <c r="H9" s="495"/>
    </row>
    <row r="10" spans="1:12">
      <c r="A10" s="495"/>
      <c r="B10" s="495"/>
      <c r="C10" s="495"/>
      <c r="D10" s="495"/>
      <c r="E10" s="495"/>
      <c r="F10" s="495"/>
      <c r="G10" s="495"/>
      <c r="H10" s="495"/>
    </row>
    <row r="11" spans="1:12">
      <c r="A11" s="495"/>
      <c r="B11" s="495"/>
      <c r="C11" s="495"/>
      <c r="D11" s="495"/>
      <c r="E11" s="495"/>
      <c r="F11" s="495"/>
      <c r="G11" s="495"/>
      <c r="H11" s="495"/>
    </row>
    <row r="12" spans="1:12" ht="16.5" thickBot="1">
      <c r="A12" s="158"/>
      <c r="B12" s="159"/>
      <c r="C12" s="159"/>
      <c r="D12" s="159"/>
      <c r="E12" s="159"/>
      <c r="F12" s="159"/>
      <c r="G12" s="158"/>
      <c r="H12" s="158"/>
    </row>
    <row r="13" spans="1:12" ht="15.75" customHeight="1" thickBot="1">
      <c r="A13" s="517" t="s">
        <v>145</v>
      </c>
      <c r="B13" s="519" t="s">
        <v>146</v>
      </c>
      <c r="C13" s="520"/>
      <c r="D13" s="520"/>
      <c r="E13" s="520"/>
      <c r="F13" s="520"/>
      <c r="G13" s="521" t="s">
        <v>159</v>
      </c>
      <c r="H13" s="521" t="s">
        <v>290</v>
      </c>
    </row>
    <row r="14" spans="1:12" ht="15.75" thickBot="1">
      <c r="A14" s="518"/>
      <c r="B14" s="160" t="s">
        <v>72</v>
      </c>
      <c r="C14" s="160" t="s">
        <v>62</v>
      </c>
      <c r="D14" s="161" t="s">
        <v>61</v>
      </c>
      <c r="E14" s="161" t="s">
        <v>147</v>
      </c>
      <c r="F14" s="161" t="s">
        <v>148</v>
      </c>
      <c r="G14" s="522"/>
      <c r="H14" s="522"/>
    </row>
    <row r="15" spans="1:12" ht="15.75" thickBot="1">
      <c r="A15" s="162">
        <v>1</v>
      </c>
      <c r="B15" s="163">
        <v>2</v>
      </c>
      <c r="C15" s="163">
        <v>3</v>
      </c>
      <c r="D15" s="164" t="s">
        <v>149</v>
      </c>
      <c r="E15" s="164" t="s">
        <v>150</v>
      </c>
      <c r="F15" s="164" t="s">
        <v>151</v>
      </c>
      <c r="G15" s="164" t="s">
        <v>152</v>
      </c>
      <c r="H15" s="164" t="s">
        <v>158</v>
      </c>
    </row>
    <row r="16" spans="1:12" ht="33" customHeight="1" thickBot="1">
      <c r="A16" s="511" t="s">
        <v>209</v>
      </c>
      <c r="B16" s="512"/>
      <c r="C16" s="513"/>
      <c r="D16" s="513"/>
      <c r="E16" s="513"/>
      <c r="F16" s="513"/>
      <c r="G16" s="513"/>
      <c r="H16" s="514"/>
    </row>
    <row r="17" spans="1:8" ht="66" customHeight="1">
      <c r="A17" s="165" t="s">
        <v>47</v>
      </c>
      <c r="B17" s="166" t="s">
        <v>153</v>
      </c>
      <c r="C17" s="166" t="s">
        <v>153</v>
      </c>
      <c r="D17" s="166" t="s">
        <v>153</v>
      </c>
      <c r="E17" s="166" t="s">
        <v>153</v>
      </c>
      <c r="F17" s="166" t="s">
        <v>153</v>
      </c>
      <c r="G17" s="167"/>
      <c r="H17" s="167"/>
    </row>
    <row r="18" spans="1:8" ht="30">
      <c r="A18" s="165" t="s">
        <v>154</v>
      </c>
      <c r="B18" s="166" t="s">
        <v>245</v>
      </c>
      <c r="C18" s="166" t="s">
        <v>155</v>
      </c>
      <c r="D18" s="166" t="s">
        <v>156</v>
      </c>
      <c r="E18" s="166" t="s">
        <v>41</v>
      </c>
      <c r="F18" s="166" t="s">
        <v>291</v>
      </c>
      <c r="G18" s="167">
        <v>0</v>
      </c>
      <c r="H18" s="167">
        <v>0</v>
      </c>
    </row>
  </sheetData>
  <mergeCells count="9">
    <mergeCell ref="A16:H16"/>
    <mergeCell ref="F1:H1"/>
    <mergeCell ref="F3:H7"/>
    <mergeCell ref="A9:H11"/>
    <mergeCell ref="A13:A14"/>
    <mergeCell ref="B13:F13"/>
    <mergeCell ref="G13:G14"/>
    <mergeCell ref="H13:H14"/>
    <mergeCell ref="F2:H2"/>
  </mergeCells>
  <phoneticPr fontId="0" type="noConversion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2"/>
  <sheetViews>
    <sheetView topLeftCell="A13" zoomScaleNormal="100" workbookViewId="0">
      <selection activeCell="C32" sqref="C32"/>
    </sheetView>
  </sheetViews>
  <sheetFormatPr defaultRowHeight="15"/>
  <cols>
    <col min="2" max="2" width="23.85546875" customWidth="1"/>
    <col min="3" max="3" width="59" customWidth="1"/>
  </cols>
  <sheetData>
    <row r="1" spans="1:3">
      <c r="A1" s="37"/>
      <c r="B1" s="37"/>
      <c r="C1" s="39" t="s">
        <v>74</v>
      </c>
    </row>
    <row r="2" spans="1:3">
      <c r="A2" s="37"/>
      <c r="B2" s="37"/>
      <c r="C2" s="39" t="s">
        <v>70</v>
      </c>
    </row>
    <row r="3" spans="1:3" ht="33.75">
      <c r="A3" s="37"/>
      <c r="B3" s="37"/>
      <c r="C3" s="154" t="s">
        <v>295</v>
      </c>
    </row>
    <row r="4" spans="1:3">
      <c r="A4" s="479" t="s">
        <v>292</v>
      </c>
      <c r="B4" s="480"/>
      <c r="C4" s="480"/>
    </row>
    <row r="5" spans="1:3" ht="15.75" thickBot="1">
      <c r="A5" s="37"/>
      <c r="B5" s="37"/>
      <c r="C5" s="37" t="s">
        <v>75</v>
      </c>
    </row>
    <row r="6" spans="1:3" ht="111" thickBot="1">
      <c r="A6" s="228" t="s">
        <v>76</v>
      </c>
      <c r="B6" s="229" t="s">
        <v>173</v>
      </c>
      <c r="C6" s="230" t="s">
        <v>185</v>
      </c>
    </row>
    <row r="7" spans="1:3" ht="15.75" customHeight="1" thickBot="1">
      <c r="A7" s="269">
        <v>570</v>
      </c>
      <c r="B7" s="481" t="s">
        <v>209</v>
      </c>
      <c r="C7" s="482"/>
    </row>
    <row r="8" spans="1:3" ht="32.25" thickBot="1">
      <c r="A8" s="269">
        <v>570</v>
      </c>
      <c r="B8" s="228" t="s">
        <v>227</v>
      </c>
      <c r="C8" s="281" t="s">
        <v>320</v>
      </c>
    </row>
    <row r="9" spans="1:3" ht="66.75" customHeight="1" thickBot="1">
      <c r="A9" s="269">
        <v>570</v>
      </c>
      <c r="B9" s="261" t="s">
        <v>174</v>
      </c>
      <c r="C9" s="282" t="s">
        <v>228</v>
      </c>
    </row>
    <row r="10" spans="1:3" ht="95.25" thickBot="1">
      <c r="A10" s="273">
        <v>570</v>
      </c>
      <c r="B10" s="261" t="s">
        <v>229</v>
      </c>
      <c r="C10" s="282" t="s">
        <v>230</v>
      </c>
    </row>
    <row r="11" spans="1:3" ht="41.25" customHeight="1" thickBot="1">
      <c r="A11" s="277">
        <v>570</v>
      </c>
      <c r="B11" s="283" t="s">
        <v>231</v>
      </c>
      <c r="C11" s="284" t="s">
        <v>321</v>
      </c>
    </row>
    <row r="12" spans="1:3" ht="48" thickBot="1">
      <c r="A12" s="269">
        <v>570</v>
      </c>
      <c r="B12" s="261" t="s">
        <v>175</v>
      </c>
      <c r="C12" s="282" t="s">
        <v>176</v>
      </c>
    </row>
    <row r="13" spans="1:3" ht="45" customHeight="1" thickBot="1">
      <c r="A13" s="269">
        <v>570</v>
      </c>
      <c r="B13" s="261" t="s">
        <v>162</v>
      </c>
      <c r="C13" s="282" t="s">
        <v>177</v>
      </c>
    </row>
    <row r="14" spans="1:3" ht="63.75" customHeight="1" thickBot="1">
      <c r="A14" s="277">
        <v>570</v>
      </c>
      <c r="B14" s="285" t="s">
        <v>232</v>
      </c>
      <c r="C14" s="282" t="s">
        <v>233</v>
      </c>
    </row>
    <row r="15" spans="1:3" ht="82.5" customHeight="1" thickBot="1">
      <c r="A15" s="277">
        <v>570</v>
      </c>
      <c r="B15" s="285" t="s">
        <v>234</v>
      </c>
      <c r="C15" s="282" t="s">
        <v>322</v>
      </c>
    </row>
    <row r="16" spans="1:3" ht="32.25" thickBot="1">
      <c r="A16" s="277">
        <v>570</v>
      </c>
      <c r="B16" s="285" t="s">
        <v>179</v>
      </c>
      <c r="C16" s="274" t="s">
        <v>323</v>
      </c>
    </row>
    <row r="17" spans="1:3" ht="32.25" thickBot="1">
      <c r="A17" s="286">
        <v>570</v>
      </c>
      <c r="B17" s="287" t="s">
        <v>235</v>
      </c>
      <c r="C17" s="288" t="s">
        <v>324</v>
      </c>
    </row>
    <row r="18" spans="1:3" ht="114" customHeight="1">
      <c r="A18" s="286">
        <v>570</v>
      </c>
      <c r="B18" s="287" t="s">
        <v>165</v>
      </c>
      <c r="C18" s="289" t="s">
        <v>325</v>
      </c>
    </row>
    <row r="19" spans="1:3" ht="63">
      <c r="A19" s="290">
        <v>570</v>
      </c>
      <c r="B19" s="291" t="s">
        <v>236</v>
      </c>
      <c r="C19" s="292" t="s">
        <v>326</v>
      </c>
    </row>
    <row r="20" spans="1:3" ht="47.25">
      <c r="A20" s="293">
        <v>570</v>
      </c>
      <c r="B20" s="294" t="s">
        <v>237</v>
      </c>
      <c r="C20" s="292" t="s">
        <v>327</v>
      </c>
    </row>
    <row r="21" spans="1:3" ht="47.25">
      <c r="A21" s="295">
        <v>570</v>
      </c>
      <c r="B21" s="294" t="s">
        <v>238</v>
      </c>
      <c r="C21" s="274" t="s">
        <v>328</v>
      </c>
    </row>
    <row r="22" spans="1:3" ht="32.25" thickBot="1">
      <c r="A22" s="296">
        <v>570</v>
      </c>
      <c r="B22" s="294" t="s">
        <v>239</v>
      </c>
      <c r="C22" s="292" t="s">
        <v>329</v>
      </c>
    </row>
    <row r="23" spans="1:3" ht="63.75" thickBot="1">
      <c r="A23" s="277">
        <v>570</v>
      </c>
      <c r="B23" s="297" t="s">
        <v>240</v>
      </c>
      <c r="C23" s="298" t="s">
        <v>330</v>
      </c>
    </row>
    <row r="24" spans="1:3" ht="47.25">
      <c r="A24" s="222">
        <v>563</v>
      </c>
      <c r="B24" s="233" t="s">
        <v>162</v>
      </c>
      <c r="C24" s="225" t="s">
        <v>331</v>
      </c>
    </row>
    <row r="25" spans="1:3" ht="15.75">
      <c r="A25" s="222">
        <v>563</v>
      </c>
      <c r="B25" s="233" t="s">
        <v>178</v>
      </c>
      <c r="C25" s="225" t="s">
        <v>332</v>
      </c>
    </row>
    <row r="26" spans="1:3" ht="63">
      <c r="A26" s="222">
        <v>563</v>
      </c>
      <c r="B26" s="224" t="s">
        <v>163</v>
      </c>
      <c r="C26" s="226" t="s">
        <v>333</v>
      </c>
    </row>
    <row r="27" spans="1:3" ht="78.75">
      <c r="A27" s="222">
        <v>563</v>
      </c>
      <c r="B27" s="224" t="s">
        <v>164</v>
      </c>
      <c r="C27" s="232" t="s">
        <v>334</v>
      </c>
    </row>
    <row r="28" spans="1:3" ht="31.5">
      <c r="A28" s="222">
        <v>563</v>
      </c>
      <c r="B28" s="224" t="s">
        <v>179</v>
      </c>
      <c r="C28" s="225" t="s">
        <v>323</v>
      </c>
    </row>
    <row r="29" spans="1:3" ht="31.5">
      <c r="A29" s="222">
        <v>563</v>
      </c>
      <c r="B29" s="224" t="s">
        <v>180</v>
      </c>
      <c r="C29" s="226" t="s">
        <v>181</v>
      </c>
    </row>
    <row r="30" spans="1:3" ht="47.25">
      <c r="A30" s="222">
        <v>563</v>
      </c>
      <c r="B30" s="227" t="s">
        <v>182</v>
      </c>
      <c r="C30" s="225" t="s">
        <v>335</v>
      </c>
    </row>
    <row r="31" spans="1:3" ht="31.5">
      <c r="A31" s="222">
        <v>563</v>
      </c>
      <c r="B31" s="222" t="s">
        <v>183</v>
      </c>
      <c r="C31" s="223" t="s">
        <v>336</v>
      </c>
    </row>
    <row r="32" spans="1:3" ht="96" customHeight="1">
      <c r="A32" s="222">
        <v>563</v>
      </c>
      <c r="B32" s="222" t="s">
        <v>165</v>
      </c>
      <c r="C32" s="232" t="s">
        <v>337</v>
      </c>
    </row>
  </sheetData>
  <mergeCells count="2">
    <mergeCell ref="A4:C4"/>
    <mergeCell ref="B7:C7"/>
  </mergeCells>
  <phoneticPr fontId="0" type="noConversion"/>
  <pageMargins left="0.7" right="0.7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6"/>
  <sheetViews>
    <sheetView zoomScaleNormal="100" workbookViewId="0">
      <selection activeCell="G6" sqref="G6"/>
    </sheetView>
  </sheetViews>
  <sheetFormatPr defaultRowHeight="15"/>
  <cols>
    <col min="2" max="2" width="27.28515625" customWidth="1"/>
    <col min="3" max="3" width="52.85546875" customWidth="1"/>
  </cols>
  <sheetData>
    <row r="1" spans="1:3">
      <c r="A1" s="37"/>
      <c r="B1" s="37"/>
      <c r="C1" s="39" t="s">
        <v>87</v>
      </c>
    </row>
    <row r="2" spans="1:3" ht="45">
      <c r="A2" s="37"/>
      <c r="B2" s="37"/>
      <c r="C2" s="463" t="s">
        <v>360</v>
      </c>
    </row>
    <row r="3" spans="1:3" ht="37.5" customHeight="1" thickBot="1">
      <c r="A3" s="483" t="s">
        <v>293</v>
      </c>
      <c r="B3" s="483"/>
      <c r="C3" s="483"/>
    </row>
    <row r="4" spans="1:3" ht="95.25" thickBot="1">
      <c r="A4" s="234" t="s">
        <v>88</v>
      </c>
      <c r="B4" s="234" t="s">
        <v>89</v>
      </c>
      <c r="C4" s="234" t="s">
        <v>90</v>
      </c>
    </row>
    <row r="5" spans="1:3" ht="16.5" customHeight="1" thickBot="1">
      <c r="A5" s="235">
        <v>570</v>
      </c>
      <c r="B5" s="477" t="s">
        <v>209</v>
      </c>
      <c r="C5" s="482"/>
    </row>
    <row r="6" spans="1:3" ht="36.75" customHeight="1" thickBot="1">
      <c r="A6" s="235">
        <v>570</v>
      </c>
      <c r="B6" s="299" t="s">
        <v>137</v>
      </c>
      <c r="C6" s="237" t="s">
        <v>338</v>
      </c>
    </row>
    <row r="7" spans="1:3" ht="46.5" customHeight="1" thickBot="1">
      <c r="A7" s="235">
        <v>570</v>
      </c>
      <c r="B7" s="299" t="s">
        <v>138</v>
      </c>
      <c r="C7" s="237" t="s">
        <v>339</v>
      </c>
    </row>
    <row r="8" spans="1:3" ht="63.75" thickBot="1">
      <c r="A8" s="235">
        <v>570</v>
      </c>
      <c r="B8" s="299" t="s">
        <v>241</v>
      </c>
      <c r="C8" s="237" t="s">
        <v>139</v>
      </c>
    </row>
    <row r="9" spans="1:3" ht="50.25" customHeight="1" thickBot="1">
      <c r="A9" s="235">
        <v>570</v>
      </c>
      <c r="B9" s="299" t="s">
        <v>242</v>
      </c>
      <c r="C9" s="237" t="s">
        <v>140</v>
      </c>
    </row>
    <row r="10" spans="1:3" ht="32.25" thickBot="1">
      <c r="A10" s="235">
        <v>570</v>
      </c>
      <c r="B10" s="299" t="s">
        <v>142</v>
      </c>
      <c r="C10" s="237" t="s">
        <v>340</v>
      </c>
    </row>
    <row r="11" spans="1:3" ht="35.25" customHeight="1" thickBot="1">
      <c r="A11" s="235">
        <v>570</v>
      </c>
      <c r="B11" s="299" t="s">
        <v>143</v>
      </c>
      <c r="C11" s="237" t="s">
        <v>341</v>
      </c>
    </row>
    <row r="24" ht="15.75" customHeight="1"/>
    <row r="26" ht="15.75" customHeight="1"/>
    <row r="28" ht="15.75" customHeight="1"/>
    <row r="30" ht="15.75" customHeight="1"/>
    <row r="32" ht="16.5" customHeight="1"/>
    <row r="66" ht="15.75" customHeight="1"/>
  </sheetData>
  <mergeCells count="2">
    <mergeCell ref="B5:C5"/>
    <mergeCell ref="A3:C3"/>
  </mergeCells>
  <phoneticPr fontId="0" type="noConversion"/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18"/>
  <sheetViews>
    <sheetView showGridLines="0" view="pageBreakPreview" zoomScaleNormal="100" zoomScaleSheetLayoutView="100" workbookViewId="0">
      <selection activeCell="L14" sqref="L14"/>
    </sheetView>
  </sheetViews>
  <sheetFormatPr defaultRowHeight="12.75"/>
  <cols>
    <col min="1" max="1" width="36.7109375" style="1" customWidth="1"/>
    <col min="2" max="2" width="8.140625" style="1" customWidth="1"/>
    <col min="3" max="3" width="7" style="1" customWidth="1"/>
    <col min="4" max="4" width="13" style="1" customWidth="1"/>
    <col min="5" max="5" width="6.140625" style="341" customWidth="1"/>
    <col min="6" max="6" width="14.42578125" style="1" customWidth="1"/>
    <col min="7" max="7" width="0" style="1" hidden="1" customWidth="1"/>
    <col min="8" max="8" width="0.5703125" style="1" customWidth="1"/>
    <col min="9" max="9" width="15.42578125" style="1" customWidth="1"/>
    <col min="10" max="16384" width="9.140625" style="1"/>
  </cols>
  <sheetData>
    <row r="1" spans="1:9" ht="12.75" customHeight="1">
      <c r="E1" s="485" t="s">
        <v>91</v>
      </c>
      <c r="F1" s="485"/>
    </row>
    <row r="2" spans="1:9" ht="12.75" customHeight="1">
      <c r="E2" s="485" t="s">
        <v>65</v>
      </c>
      <c r="F2" s="485"/>
    </row>
    <row r="3" spans="1:9" ht="69.75" customHeight="1">
      <c r="E3" s="486" t="s">
        <v>360</v>
      </c>
      <c r="F3" s="486"/>
    </row>
    <row r="4" spans="1:9" ht="63.75" customHeight="1">
      <c r="A4" s="483" t="s">
        <v>254</v>
      </c>
      <c r="B4" s="483"/>
      <c r="C4" s="483"/>
      <c r="D4" s="483"/>
      <c r="E4" s="483"/>
      <c r="F4" s="483"/>
      <c r="G4" s="483"/>
      <c r="H4" s="3"/>
    </row>
    <row r="5" spans="1:9" ht="12.75" customHeight="1">
      <c r="A5" s="31"/>
      <c r="B5" s="31"/>
      <c r="C5" s="31"/>
      <c r="D5" s="31"/>
      <c r="E5" s="333"/>
      <c r="F5" s="31"/>
      <c r="G5" s="2"/>
      <c r="H5" s="3"/>
    </row>
    <row r="6" spans="1:9" ht="12.75" customHeight="1">
      <c r="A6" s="22"/>
      <c r="B6" s="22"/>
      <c r="C6" s="22"/>
      <c r="D6" s="22"/>
      <c r="E6" s="334"/>
      <c r="F6" s="23"/>
      <c r="G6" s="2"/>
      <c r="H6" s="3"/>
    </row>
    <row r="7" spans="1:9" ht="11.25" customHeight="1" thickBot="1">
      <c r="A7" s="14"/>
      <c r="B7" s="2"/>
      <c r="C7" s="14"/>
      <c r="D7" s="14"/>
      <c r="E7" s="335"/>
      <c r="F7" s="26" t="s">
        <v>64</v>
      </c>
      <c r="G7" s="2"/>
      <c r="H7" s="3"/>
    </row>
    <row r="8" spans="1:9" ht="19.7" customHeight="1" thickBot="1">
      <c r="A8" s="24" t="s">
        <v>63</v>
      </c>
      <c r="B8" s="13" t="s">
        <v>62</v>
      </c>
      <c r="C8" s="13" t="s">
        <v>61</v>
      </c>
      <c r="D8" s="13" t="s">
        <v>60</v>
      </c>
      <c r="E8" s="336" t="s">
        <v>59</v>
      </c>
      <c r="F8" s="12" t="s">
        <v>58</v>
      </c>
      <c r="G8" s="11"/>
      <c r="H8" s="3"/>
    </row>
    <row r="9" spans="1:9" s="175" customFormat="1" ht="12.75" customHeight="1">
      <c r="A9" s="169" t="s">
        <v>57</v>
      </c>
      <c r="B9" s="170">
        <v>1</v>
      </c>
      <c r="C9" s="170">
        <v>0</v>
      </c>
      <c r="D9" s="171"/>
      <c r="E9" s="337"/>
      <c r="F9" s="172">
        <f>F10+F16+F36+F40+F43</f>
        <v>2411664</v>
      </c>
      <c r="G9" s="173"/>
      <c r="H9" s="174"/>
      <c r="I9" s="180">
        <f>F9+F48+F58+F69+F75+F90+F104</f>
        <v>4979600</v>
      </c>
    </row>
    <row r="10" spans="1:9" s="175" customFormat="1" ht="37.5" customHeight="1">
      <c r="A10" s="348" t="s">
        <v>56</v>
      </c>
      <c r="B10" s="349">
        <v>1</v>
      </c>
      <c r="C10" s="349">
        <v>2</v>
      </c>
      <c r="D10" s="350"/>
      <c r="E10" s="351"/>
      <c r="F10" s="347">
        <v>464300</v>
      </c>
      <c r="G10" s="179"/>
      <c r="H10" s="174"/>
    </row>
    <row r="11" spans="1:9" ht="12.75" customHeight="1">
      <c r="A11" s="25" t="s">
        <v>55</v>
      </c>
      <c r="B11" s="15">
        <v>1</v>
      </c>
      <c r="C11" s="15">
        <v>2</v>
      </c>
      <c r="D11" s="16" t="s">
        <v>54</v>
      </c>
      <c r="E11" s="137"/>
      <c r="F11" s="17">
        <v>464300</v>
      </c>
      <c r="G11" s="10"/>
      <c r="H11" s="9"/>
    </row>
    <row r="12" spans="1:9" ht="68.25" customHeight="1">
      <c r="A12" s="145" t="s">
        <v>131</v>
      </c>
      <c r="B12" s="15">
        <v>1</v>
      </c>
      <c r="C12" s="15">
        <v>2</v>
      </c>
      <c r="D12" s="16" t="s">
        <v>54</v>
      </c>
      <c r="E12" s="137">
        <v>100</v>
      </c>
      <c r="F12" s="17">
        <f>F14+F15</f>
        <v>464300</v>
      </c>
      <c r="G12" s="10"/>
      <c r="H12" s="9"/>
    </row>
    <row r="13" spans="1:9" ht="24.75" customHeight="1">
      <c r="A13" s="25" t="s">
        <v>45</v>
      </c>
      <c r="B13" s="15">
        <v>1</v>
      </c>
      <c r="C13" s="15">
        <v>2</v>
      </c>
      <c r="D13" s="16" t="s">
        <v>54</v>
      </c>
      <c r="E13" s="137">
        <v>120</v>
      </c>
      <c r="F13" s="17">
        <f>F14+F15</f>
        <v>464300</v>
      </c>
      <c r="G13" s="10"/>
      <c r="H13" s="9"/>
    </row>
    <row r="14" spans="1:9" ht="21.75" customHeight="1">
      <c r="A14" s="25" t="s">
        <v>45</v>
      </c>
      <c r="B14" s="15">
        <v>1</v>
      </c>
      <c r="C14" s="15">
        <v>2</v>
      </c>
      <c r="D14" s="16" t="s">
        <v>54</v>
      </c>
      <c r="E14" s="137" t="s">
        <v>44</v>
      </c>
      <c r="F14" s="17">
        <v>356600</v>
      </c>
      <c r="G14" s="10"/>
      <c r="H14" s="9"/>
    </row>
    <row r="15" spans="1:9" ht="48" customHeight="1">
      <c r="A15" s="25" t="s">
        <v>255</v>
      </c>
      <c r="B15" s="15">
        <v>1</v>
      </c>
      <c r="C15" s="15">
        <v>2</v>
      </c>
      <c r="D15" s="136">
        <v>9900003110</v>
      </c>
      <c r="E15" s="137">
        <v>129</v>
      </c>
      <c r="F15" s="330">
        <v>107700</v>
      </c>
      <c r="G15" s="10"/>
      <c r="H15" s="9"/>
    </row>
    <row r="16" spans="1:9" ht="60" customHeight="1">
      <c r="A16" s="348" t="s">
        <v>53</v>
      </c>
      <c r="B16" s="349">
        <v>1</v>
      </c>
      <c r="C16" s="349">
        <v>4</v>
      </c>
      <c r="D16" s="350"/>
      <c r="E16" s="351"/>
      <c r="F16" s="347">
        <f>F18+F24+F28+F33</f>
        <v>1842264</v>
      </c>
      <c r="G16" s="10"/>
      <c r="H16" s="9"/>
    </row>
    <row r="17" spans="1:9" ht="21.75" customHeight="1">
      <c r="A17" s="25" t="s">
        <v>52</v>
      </c>
      <c r="B17" s="15">
        <v>1</v>
      </c>
      <c r="C17" s="15">
        <v>4</v>
      </c>
      <c r="D17" s="16" t="s">
        <v>51</v>
      </c>
      <c r="E17" s="137"/>
      <c r="F17" s="17">
        <f>F18</f>
        <v>1369000</v>
      </c>
      <c r="G17" s="10"/>
      <c r="H17" s="9"/>
    </row>
    <row r="18" spans="1:9" ht="53.25" customHeight="1">
      <c r="A18" s="145" t="s">
        <v>131</v>
      </c>
      <c r="B18" s="15">
        <v>1</v>
      </c>
      <c r="C18" s="15">
        <v>4</v>
      </c>
      <c r="D18" s="16" t="s">
        <v>51</v>
      </c>
      <c r="E18" s="137">
        <v>100</v>
      </c>
      <c r="F18" s="17">
        <f>F19</f>
        <v>1369000</v>
      </c>
      <c r="G18" s="10"/>
      <c r="H18" s="9"/>
    </row>
    <row r="19" spans="1:9" ht="24.75" customHeight="1">
      <c r="A19" s="25" t="s">
        <v>45</v>
      </c>
      <c r="B19" s="15">
        <v>1</v>
      </c>
      <c r="C19" s="15">
        <v>4</v>
      </c>
      <c r="D19" s="16" t="s">
        <v>51</v>
      </c>
      <c r="E19" s="137">
        <v>120</v>
      </c>
      <c r="F19" s="17">
        <f>F22+F21+F20</f>
        <v>1369000</v>
      </c>
      <c r="G19" s="10"/>
      <c r="H19" s="9"/>
    </row>
    <row r="20" spans="1:9" ht="21.75" customHeight="1">
      <c r="A20" s="25" t="s">
        <v>45</v>
      </c>
      <c r="B20" s="15">
        <v>1</v>
      </c>
      <c r="C20" s="15">
        <v>4</v>
      </c>
      <c r="D20" s="16" t="s">
        <v>51</v>
      </c>
      <c r="E20" s="137" t="s">
        <v>44</v>
      </c>
      <c r="F20" s="17">
        <v>1035000</v>
      </c>
      <c r="G20" s="10"/>
      <c r="H20" s="9"/>
      <c r="I20" s="1" t="s">
        <v>256</v>
      </c>
    </row>
    <row r="21" spans="1:9" ht="32.25" customHeight="1">
      <c r="A21" s="25" t="s">
        <v>43</v>
      </c>
      <c r="B21" s="15">
        <v>1</v>
      </c>
      <c r="C21" s="15">
        <v>4</v>
      </c>
      <c r="D21" s="16" t="s">
        <v>51</v>
      </c>
      <c r="E21" s="137" t="s">
        <v>42</v>
      </c>
      <c r="F21" s="17">
        <v>21000</v>
      </c>
      <c r="G21" s="10"/>
      <c r="H21" s="9"/>
      <c r="I21" s="1" t="s">
        <v>267</v>
      </c>
    </row>
    <row r="22" spans="1:9" ht="45" customHeight="1">
      <c r="A22" s="25" t="s">
        <v>255</v>
      </c>
      <c r="B22" s="15">
        <v>1</v>
      </c>
      <c r="C22" s="15">
        <v>4</v>
      </c>
      <c r="D22" s="136">
        <v>9900000110</v>
      </c>
      <c r="E22" s="137">
        <v>129</v>
      </c>
      <c r="F22" s="17">
        <v>313000</v>
      </c>
      <c r="G22" s="10"/>
      <c r="H22" s="9"/>
    </row>
    <row r="23" spans="1:9" ht="21.75" customHeight="1">
      <c r="A23" s="25" t="s">
        <v>34</v>
      </c>
      <c r="B23" s="15">
        <v>1</v>
      </c>
      <c r="C23" s="15">
        <v>4</v>
      </c>
      <c r="D23" s="16" t="s">
        <v>33</v>
      </c>
      <c r="E23" s="137"/>
      <c r="F23" s="17">
        <f>F24</f>
        <v>410964</v>
      </c>
      <c r="G23" s="10"/>
      <c r="H23" s="9"/>
    </row>
    <row r="24" spans="1:9" ht="32.25" customHeight="1">
      <c r="A24" s="321" t="s">
        <v>120</v>
      </c>
      <c r="B24" s="15">
        <v>1</v>
      </c>
      <c r="C24" s="15">
        <v>4</v>
      </c>
      <c r="D24" s="16" t="s">
        <v>33</v>
      </c>
      <c r="E24" s="137">
        <v>200</v>
      </c>
      <c r="F24" s="17">
        <f>F25</f>
        <v>410964</v>
      </c>
      <c r="G24" s="10"/>
      <c r="H24" s="9"/>
    </row>
    <row r="25" spans="1:9" ht="32.25" customHeight="1">
      <c r="A25" s="321" t="s">
        <v>92</v>
      </c>
      <c r="B25" s="15">
        <v>1</v>
      </c>
      <c r="C25" s="15">
        <v>4</v>
      </c>
      <c r="D25" s="16" t="s">
        <v>33</v>
      </c>
      <c r="E25" s="137">
        <v>240</v>
      </c>
      <c r="F25" s="17">
        <f>F26+F27</f>
        <v>410964</v>
      </c>
      <c r="G25" s="10"/>
      <c r="H25" s="9"/>
    </row>
    <row r="26" spans="1:9" ht="32.25" customHeight="1">
      <c r="A26" s="148" t="s">
        <v>124</v>
      </c>
      <c r="B26" s="15">
        <v>1</v>
      </c>
      <c r="C26" s="15">
        <v>4</v>
      </c>
      <c r="D26" s="16" t="s">
        <v>33</v>
      </c>
      <c r="E26" s="139">
        <v>242</v>
      </c>
      <c r="F26" s="17">
        <v>185000</v>
      </c>
      <c r="G26" s="10"/>
      <c r="H26" s="9"/>
      <c r="I26" s="1" t="s">
        <v>243</v>
      </c>
    </row>
    <row r="27" spans="1:9" ht="32.25" customHeight="1">
      <c r="A27" s="25" t="s">
        <v>6</v>
      </c>
      <c r="B27" s="15">
        <v>1</v>
      </c>
      <c r="C27" s="15">
        <v>4</v>
      </c>
      <c r="D27" s="16" t="s">
        <v>33</v>
      </c>
      <c r="E27" s="137" t="s">
        <v>5</v>
      </c>
      <c r="F27" s="138">
        <v>225964</v>
      </c>
      <c r="G27" s="10"/>
      <c r="H27" s="9"/>
      <c r="I27" s="1" t="s">
        <v>257</v>
      </c>
    </row>
    <row r="28" spans="1:9" ht="18" customHeight="1">
      <c r="A28" s="25" t="s">
        <v>130</v>
      </c>
      <c r="B28" s="15">
        <v>1</v>
      </c>
      <c r="C28" s="15">
        <v>4</v>
      </c>
      <c r="D28" s="16" t="s">
        <v>33</v>
      </c>
      <c r="E28" s="137">
        <v>800</v>
      </c>
      <c r="F28" s="138">
        <f>F29</f>
        <v>62200</v>
      </c>
      <c r="G28" s="10"/>
      <c r="H28" s="9"/>
    </row>
    <row r="29" spans="1:9" ht="16.5" customHeight="1">
      <c r="A29" s="25" t="s">
        <v>13</v>
      </c>
      <c r="B29" s="15">
        <v>1</v>
      </c>
      <c r="C29" s="15">
        <v>4</v>
      </c>
      <c r="D29" s="16" t="s">
        <v>33</v>
      </c>
      <c r="E29" s="137">
        <v>850</v>
      </c>
      <c r="F29" s="138">
        <f>F30+F31</f>
        <v>62200</v>
      </c>
      <c r="G29" s="10"/>
      <c r="H29" s="9"/>
    </row>
    <row r="30" spans="1:9" ht="21.75" customHeight="1">
      <c r="A30" s="25" t="s">
        <v>258</v>
      </c>
      <c r="B30" s="15">
        <v>1</v>
      </c>
      <c r="C30" s="15">
        <v>4</v>
      </c>
      <c r="D30" s="16" t="s">
        <v>33</v>
      </c>
      <c r="E30" s="137">
        <v>851</v>
      </c>
      <c r="F30" s="138">
        <v>25200</v>
      </c>
      <c r="G30" s="10"/>
      <c r="H30" s="9"/>
    </row>
    <row r="31" spans="1:9" ht="12.75" customHeight="1">
      <c r="A31" s="25" t="s">
        <v>259</v>
      </c>
      <c r="B31" s="15">
        <v>1</v>
      </c>
      <c r="C31" s="15">
        <v>4</v>
      </c>
      <c r="D31" s="16" t="s">
        <v>33</v>
      </c>
      <c r="E31" s="137">
        <v>852</v>
      </c>
      <c r="F31" s="138">
        <v>37000</v>
      </c>
      <c r="G31" s="10"/>
      <c r="H31" s="9"/>
    </row>
    <row r="32" spans="1:9" ht="36" customHeight="1">
      <c r="A32" s="146" t="s">
        <v>119</v>
      </c>
      <c r="B32" s="15">
        <v>1</v>
      </c>
      <c r="C32" s="15">
        <v>4</v>
      </c>
      <c r="D32" s="136">
        <v>9900070190</v>
      </c>
      <c r="E32" s="137"/>
      <c r="F32" s="17">
        <v>100</v>
      </c>
      <c r="G32" s="10"/>
      <c r="H32" s="9"/>
    </row>
    <row r="33" spans="1:9" ht="27" customHeight="1">
      <c r="A33" s="147" t="s">
        <v>120</v>
      </c>
      <c r="B33" s="15">
        <v>1</v>
      </c>
      <c r="C33" s="15">
        <v>4</v>
      </c>
      <c r="D33" s="136">
        <v>9900070190</v>
      </c>
      <c r="E33" s="137">
        <v>200</v>
      </c>
      <c r="F33" s="17">
        <v>100</v>
      </c>
      <c r="G33" s="10"/>
      <c r="H33" s="9"/>
    </row>
    <row r="34" spans="1:9" ht="36" customHeight="1">
      <c r="A34" s="331" t="s">
        <v>92</v>
      </c>
      <c r="B34" s="15">
        <v>1</v>
      </c>
      <c r="C34" s="15">
        <v>4</v>
      </c>
      <c r="D34" s="136">
        <v>9900070190</v>
      </c>
      <c r="E34" s="137">
        <v>240</v>
      </c>
      <c r="F34" s="17">
        <v>100</v>
      </c>
      <c r="G34" s="10"/>
      <c r="H34" s="9"/>
    </row>
    <row r="35" spans="1:9" ht="32.25" customHeight="1">
      <c r="A35" s="146" t="s">
        <v>121</v>
      </c>
      <c r="B35" s="15">
        <v>1</v>
      </c>
      <c r="C35" s="15">
        <v>4</v>
      </c>
      <c r="D35" s="136">
        <v>9900070190</v>
      </c>
      <c r="E35" s="137">
        <v>244</v>
      </c>
      <c r="F35" s="17">
        <v>100</v>
      </c>
      <c r="G35" s="10"/>
      <c r="H35" s="9"/>
    </row>
    <row r="36" spans="1:9" s="304" customFormat="1" ht="46.5" customHeight="1">
      <c r="A36" s="348" t="s">
        <v>47</v>
      </c>
      <c r="B36" s="349">
        <v>1</v>
      </c>
      <c r="C36" s="349">
        <v>6</v>
      </c>
      <c r="D36" s="350"/>
      <c r="E36" s="351"/>
      <c r="F36" s="347">
        <v>40100</v>
      </c>
      <c r="G36" s="302"/>
      <c r="H36" s="303"/>
    </row>
    <row r="37" spans="1:9" s="310" customFormat="1" ht="12.75" customHeight="1">
      <c r="A37" s="25" t="s">
        <v>46</v>
      </c>
      <c r="B37" s="15">
        <v>1</v>
      </c>
      <c r="C37" s="15">
        <v>6</v>
      </c>
      <c r="D37" s="16" t="s">
        <v>41</v>
      </c>
      <c r="E37" s="137"/>
      <c r="F37" s="17">
        <v>40100</v>
      </c>
      <c r="G37" s="308"/>
      <c r="H37" s="309"/>
    </row>
    <row r="38" spans="1:9" s="310" customFormat="1" ht="21.75" customHeight="1">
      <c r="A38" s="311" t="s">
        <v>122</v>
      </c>
      <c r="B38" s="15">
        <v>1</v>
      </c>
      <c r="C38" s="15">
        <v>6</v>
      </c>
      <c r="D38" s="16" t="s">
        <v>41</v>
      </c>
      <c r="E38" s="137">
        <v>500</v>
      </c>
      <c r="F38" s="17">
        <v>40100</v>
      </c>
      <c r="G38" s="308"/>
      <c r="H38" s="309"/>
    </row>
    <row r="39" spans="1:9" s="310" customFormat="1" ht="32.25" customHeight="1">
      <c r="A39" s="312" t="s">
        <v>123</v>
      </c>
      <c r="B39" s="15">
        <v>1</v>
      </c>
      <c r="C39" s="15">
        <v>6</v>
      </c>
      <c r="D39" s="16" t="s">
        <v>41</v>
      </c>
      <c r="E39" s="137">
        <v>540</v>
      </c>
      <c r="F39" s="17">
        <v>40100</v>
      </c>
      <c r="G39" s="308"/>
      <c r="H39" s="309"/>
    </row>
    <row r="40" spans="1:9" s="304" customFormat="1" ht="12.75" customHeight="1">
      <c r="A40" s="348" t="s">
        <v>40</v>
      </c>
      <c r="B40" s="349">
        <v>1</v>
      </c>
      <c r="C40" s="349">
        <v>11</v>
      </c>
      <c r="D40" s="350"/>
      <c r="E40" s="351"/>
      <c r="F40" s="347">
        <v>5000</v>
      </c>
      <c r="G40" s="302"/>
      <c r="H40" s="303"/>
    </row>
    <row r="41" spans="1:9" s="310" customFormat="1" ht="12.75" customHeight="1">
      <c r="A41" s="25" t="s">
        <v>39</v>
      </c>
      <c r="B41" s="15">
        <v>1</v>
      </c>
      <c r="C41" s="15">
        <v>11</v>
      </c>
      <c r="D41" s="16" t="s">
        <v>37</v>
      </c>
      <c r="E41" s="137"/>
      <c r="F41" s="17">
        <v>5000</v>
      </c>
      <c r="G41" s="308"/>
      <c r="H41" s="309"/>
    </row>
    <row r="42" spans="1:9" s="310" customFormat="1" ht="12.75" customHeight="1">
      <c r="A42" s="25" t="s">
        <v>38</v>
      </c>
      <c r="B42" s="15">
        <v>1</v>
      </c>
      <c r="C42" s="15">
        <v>11</v>
      </c>
      <c r="D42" s="16" t="s">
        <v>37</v>
      </c>
      <c r="E42" s="137" t="s">
        <v>36</v>
      </c>
      <c r="F42" s="17">
        <v>5000</v>
      </c>
      <c r="G42" s="308"/>
      <c r="H42" s="309"/>
    </row>
    <row r="43" spans="1:9" s="314" customFormat="1" ht="12.75" customHeight="1">
      <c r="A43" s="348" t="s">
        <v>35</v>
      </c>
      <c r="B43" s="349">
        <v>1</v>
      </c>
      <c r="C43" s="349">
        <v>13</v>
      </c>
      <c r="D43" s="350"/>
      <c r="E43" s="351"/>
      <c r="F43" s="347">
        <f>F44</f>
        <v>60000</v>
      </c>
      <c r="G43" s="179"/>
      <c r="H43" s="174"/>
    </row>
    <row r="44" spans="1:9" s="181" customFormat="1" ht="21.75" customHeight="1">
      <c r="A44" s="315" t="s">
        <v>34</v>
      </c>
      <c r="B44" s="183">
        <v>1</v>
      </c>
      <c r="C44" s="183">
        <v>13</v>
      </c>
      <c r="D44" s="316" t="s">
        <v>33</v>
      </c>
      <c r="E44" s="182"/>
      <c r="F44" s="317">
        <f>F45</f>
        <v>60000</v>
      </c>
      <c r="G44" s="10"/>
      <c r="H44" s="9"/>
    </row>
    <row r="45" spans="1:9" s="181" customFormat="1" ht="21.75" customHeight="1">
      <c r="A45" s="147" t="s">
        <v>120</v>
      </c>
      <c r="B45" s="183">
        <v>1</v>
      </c>
      <c r="C45" s="183">
        <v>13</v>
      </c>
      <c r="D45" s="316" t="s">
        <v>33</v>
      </c>
      <c r="E45" s="182">
        <v>200</v>
      </c>
      <c r="F45" s="318">
        <f>F46</f>
        <v>60000</v>
      </c>
      <c r="G45" s="144"/>
      <c r="H45" s="22"/>
    </row>
    <row r="46" spans="1:9" s="181" customFormat="1" ht="21.75" customHeight="1">
      <c r="A46" s="146" t="s">
        <v>92</v>
      </c>
      <c r="B46" s="183">
        <v>1</v>
      </c>
      <c r="C46" s="183">
        <v>13</v>
      </c>
      <c r="D46" s="316" t="s">
        <v>33</v>
      </c>
      <c r="E46" s="182">
        <v>240</v>
      </c>
      <c r="F46" s="318">
        <f>F47</f>
        <v>60000</v>
      </c>
      <c r="G46" s="144"/>
      <c r="H46" s="22"/>
    </row>
    <row r="47" spans="1:9" s="181" customFormat="1" ht="32.25" customHeight="1">
      <c r="A47" s="315" t="s">
        <v>6</v>
      </c>
      <c r="B47" s="183">
        <v>1</v>
      </c>
      <c r="C47" s="183">
        <v>13</v>
      </c>
      <c r="D47" s="316" t="s">
        <v>33</v>
      </c>
      <c r="E47" s="182" t="s">
        <v>5</v>
      </c>
      <c r="F47" s="320">
        <v>60000</v>
      </c>
      <c r="G47" s="10"/>
      <c r="H47" s="9"/>
      <c r="I47" s="181" t="s">
        <v>266</v>
      </c>
    </row>
    <row r="48" spans="1:9" s="175" customFormat="1" ht="12.75" customHeight="1">
      <c r="A48" s="348" t="s">
        <v>31</v>
      </c>
      <c r="B48" s="349">
        <v>2</v>
      </c>
      <c r="C48" s="349">
        <v>0</v>
      </c>
      <c r="D48" s="350"/>
      <c r="E48" s="351"/>
      <c r="F48" s="347">
        <f>F49</f>
        <v>83700</v>
      </c>
      <c r="G48" s="179"/>
      <c r="H48" s="174"/>
    </row>
    <row r="49" spans="1:8" ht="15" customHeight="1">
      <c r="A49" s="352" t="s">
        <v>30</v>
      </c>
      <c r="B49" s="15">
        <v>2</v>
      </c>
      <c r="C49" s="15">
        <v>3</v>
      </c>
      <c r="D49" s="16"/>
      <c r="E49" s="137"/>
      <c r="F49" s="17">
        <f>F50</f>
        <v>83700</v>
      </c>
      <c r="G49" s="10"/>
      <c r="H49" s="9"/>
    </row>
    <row r="50" spans="1:8" ht="32.25" customHeight="1">
      <c r="A50" s="25" t="s">
        <v>29</v>
      </c>
      <c r="B50" s="15">
        <v>2</v>
      </c>
      <c r="C50" s="15">
        <v>3</v>
      </c>
      <c r="D50" s="16" t="s">
        <v>28</v>
      </c>
      <c r="E50" s="137"/>
      <c r="F50" s="17">
        <f>F51+F55</f>
        <v>83700</v>
      </c>
      <c r="G50" s="10"/>
      <c r="H50" s="9"/>
    </row>
    <row r="51" spans="1:8" ht="38.25" customHeight="1">
      <c r="A51" s="145" t="s">
        <v>131</v>
      </c>
      <c r="B51" s="15">
        <v>2</v>
      </c>
      <c r="C51" s="15">
        <v>3</v>
      </c>
      <c r="D51" s="16" t="s">
        <v>28</v>
      </c>
      <c r="E51" s="137">
        <v>100</v>
      </c>
      <c r="F51" s="17">
        <f>F52</f>
        <v>82840</v>
      </c>
      <c r="G51" s="10"/>
      <c r="H51" s="9"/>
    </row>
    <row r="52" spans="1:8" ht="28.5" customHeight="1">
      <c r="A52" s="184" t="s">
        <v>271</v>
      </c>
      <c r="B52" s="15">
        <v>2</v>
      </c>
      <c r="C52" s="15">
        <v>3</v>
      </c>
      <c r="D52" s="16" t="s">
        <v>28</v>
      </c>
      <c r="E52" s="137">
        <v>120</v>
      </c>
      <c r="F52" s="17">
        <f>F53+F54</f>
        <v>82840</v>
      </c>
      <c r="G52" s="10"/>
      <c r="H52" s="9"/>
    </row>
    <row r="53" spans="1:8" ht="30.75" customHeight="1">
      <c r="A53" s="25" t="s">
        <v>45</v>
      </c>
      <c r="B53" s="15">
        <v>2</v>
      </c>
      <c r="C53" s="15">
        <v>3</v>
      </c>
      <c r="D53" s="16" t="s">
        <v>28</v>
      </c>
      <c r="E53" s="137">
        <v>121</v>
      </c>
      <c r="F53" s="17">
        <v>63625</v>
      </c>
      <c r="G53" s="10"/>
      <c r="H53" s="9"/>
    </row>
    <row r="54" spans="1:8" ht="30.75" customHeight="1">
      <c r="A54" s="332" t="s">
        <v>255</v>
      </c>
      <c r="B54" s="15">
        <v>2</v>
      </c>
      <c r="C54" s="15">
        <v>3</v>
      </c>
      <c r="D54" s="16" t="s">
        <v>28</v>
      </c>
      <c r="E54" s="137">
        <v>129</v>
      </c>
      <c r="F54" s="17">
        <v>19215</v>
      </c>
      <c r="G54" s="10"/>
      <c r="H54" s="9"/>
    </row>
    <row r="55" spans="1:8" ht="21.75" customHeight="1">
      <c r="A55" s="147" t="s">
        <v>120</v>
      </c>
      <c r="B55" s="15">
        <v>2</v>
      </c>
      <c r="C55" s="15">
        <v>3</v>
      </c>
      <c r="D55" s="16" t="s">
        <v>28</v>
      </c>
      <c r="E55" s="137">
        <v>200</v>
      </c>
      <c r="F55" s="17">
        <v>860</v>
      </c>
      <c r="G55" s="10"/>
      <c r="H55" s="9"/>
    </row>
    <row r="56" spans="1:8" ht="21.75" customHeight="1">
      <c r="A56" s="146" t="s">
        <v>92</v>
      </c>
      <c r="B56" s="15">
        <v>2</v>
      </c>
      <c r="C56" s="15">
        <v>3</v>
      </c>
      <c r="D56" s="16" t="s">
        <v>28</v>
      </c>
      <c r="E56" s="137">
        <v>240</v>
      </c>
      <c r="F56" s="17">
        <v>860</v>
      </c>
      <c r="G56" s="10"/>
      <c r="H56" s="9"/>
    </row>
    <row r="57" spans="1:8" ht="21.75" customHeight="1">
      <c r="A57" s="146" t="s">
        <v>121</v>
      </c>
      <c r="B57" s="15">
        <v>2</v>
      </c>
      <c r="C57" s="15">
        <v>3</v>
      </c>
      <c r="D57" s="16" t="s">
        <v>28</v>
      </c>
      <c r="E57" s="137" t="s">
        <v>5</v>
      </c>
      <c r="F57" s="17">
        <v>860</v>
      </c>
      <c r="G57" s="10"/>
      <c r="H57" s="9"/>
    </row>
    <row r="58" spans="1:8" s="175" customFormat="1" ht="24.75" customHeight="1">
      <c r="A58" s="168" t="s">
        <v>27</v>
      </c>
      <c r="B58" s="176">
        <v>3</v>
      </c>
      <c r="C58" s="176">
        <v>0</v>
      </c>
      <c r="D58" s="177"/>
      <c r="E58" s="186"/>
      <c r="F58" s="178">
        <f>F59+F64</f>
        <v>2000</v>
      </c>
      <c r="G58" s="179"/>
      <c r="H58" s="174"/>
    </row>
    <row r="59" spans="1:8" ht="48.75" customHeight="1">
      <c r="A59" s="348" t="s">
        <v>26</v>
      </c>
      <c r="B59" s="349">
        <v>3</v>
      </c>
      <c r="C59" s="349">
        <v>9</v>
      </c>
      <c r="D59" s="350"/>
      <c r="E59" s="351"/>
      <c r="F59" s="347">
        <v>1000</v>
      </c>
      <c r="G59" s="10"/>
      <c r="H59" s="9"/>
    </row>
    <row r="60" spans="1:8" ht="32.25" customHeight="1">
      <c r="A60" s="25" t="s">
        <v>25</v>
      </c>
      <c r="B60" s="15">
        <v>3</v>
      </c>
      <c r="C60" s="15">
        <v>9</v>
      </c>
      <c r="D60" s="16" t="s">
        <v>24</v>
      </c>
      <c r="E60" s="137"/>
      <c r="F60" s="17">
        <v>1000</v>
      </c>
      <c r="G60" s="10"/>
      <c r="H60" s="9"/>
    </row>
    <row r="61" spans="1:8" ht="32.25" customHeight="1">
      <c r="A61" s="146" t="s">
        <v>92</v>
      </c>
      <c r="B61" s="15">
        <v>3</v>
      </c>
      <c r="C61" s="15">
        <v>9</v>
      </c>
      <c r="D61" s="16" t="s">
        <v>24</v>
      </c>
      <c r="E61" s="137">
        <v>200</v>
      </c>
      <c r="F61" s="17">
        <v>1000</v>
      </c>
      <c r="G61" s="10"/>
      <c r="H61" s="9"/>
    </row>
    <row r="62" spans="1:8" ht="32.25" customHeight="1">
      <c r="A62" s="146" t="s">
        <v>121</v>
      </c>
      <c r="B62" s="15">
        <v>3</v>
      </c>
      <c r="C62" s="15">
        <v>9</v>
      </c>
      <c r="D62" s="16" t="s">
        <v>24</v>
      </c>
      <c r="E62" s="137">
        <v>240</v>
      </c>
      <c r="F62" s="17">
        <v>1000</v>
      </c>
      <c r="G62" s="10"/>
      <c r="H62" s="9"/>
    </row>
    <row r="63" spans="1:8" ht="21.75" customHeight="1">
      <c r="A63" s="25" t="s">
        <v>6</v>
      </c>
      <c r="B63" s="15">
        <v>3</v>
      </c>
      <c r="C63" s="15">
        <v>9</v>
      </c>
      <c r="D63" s="16" t="s">
        <v>24</v>
      </c>
      <c r="E63" s="137" t="s">
        <v>5</v>
      </c>
      <c r="F63" s="17">
        <v>1000</v>
      </c>
      <c r="G63" s="10"/>
      <c r="H63" s="9"/>
    </row>
    <row r="64" spans="1:8" ht="17.25" customHeight="1">
      <c r="A64" s="348" t="s">
        <v>125</v>
      </c>
      <c r="B64" s="349">
        <v>3</v>
      </c>
      <c r="C64" s="349">
        <v>10</v>
      </c>
      <c r="D64" s="353"/>
      <c r="E64" s="351"/>
      <c r="F64" s="347">
        <f>F65</f>
        <v>1000</v>
      </c>
      <c r="G64" s="10"/>
      <c r="H64" s="9"/>
    </row>
    <row r="65" spans="1:9" ht="17.25" customHeight="1">
      <c r="A65" s="140" t="s">
        <v>135</v>
      </c>
      <c r="B65" s="15">
        <v>3</v>
      </c>
      <c r="C65" s="15">
        <v>10</v>
      </c>
      <c r="D65" s="136">
        <v>9900000340</v>
      </c>
      <c r="E65" s="137"/>
      <c r="F65" s="17">
        <f>F66</f>
        <v>1000</v>
      </c>
      <c r="G65" s="10"/>
      <c r="H65" s="9"/>
    </row>
    <row r="66" spans="1:9" ht="32.25" customHeight="1">
      <c r="A66" s="146" t="s">
        <v>92</v>
      </c>
      <c r="B66" s="15">
        <v>3</v>
      </c>
      <c r="C66" s="15">
        <v>10</v>
      </c>
      <c r="D66" s="136">
        <v>9900000340</v>
      </c>
      <c r="E66" s="137">
        <v>200</v>
      </c>
      <c r="F66" s="17">
        <f>F67</f>
        <v>1000</v>
      </c>
      <c r="G66" s="10"/>
      <c r="H66" s="9"/>
    </row>
    <row r="67" spans="1:9" ht="32.25" customHeight="1">
      <c r="A67" s="146" t="s">
        <v>121</v>
      </c>
      <c r="B67" s="15">
        <v>3</v>
      </c>
      <c r="C67" s="15">
        <v>10</v>
      </c>
      <c r="D67" s="136">
        <v>9900000340</v>
      </c>
      <c r="E67" s="137">
        <v>240</v>
      </c>
      <c r="F67" s="17">
        <f>F68</f>
        <v>1000</v>
      </c>
      <c r="G67" s="10"/>
      <c r="H67" s="9"/>
    </row>
    <row r="68" spans="1:9" ht="21.75" customHeight="1">
      <c r="A68" s="25" t="s">
        <v>6</v>
      </c>
      <c r="B68" s="15">
        <v>3</v>
      </c>
      <c r="C68" s="15">
        <v>10</v>
      </c>
      <c r="D68" s="136">
        <v>9900000340</v>
      </c>
      <c r="E68" s="137" t="s">
        <v>5</v>
      </c>
      <c r="F68" s="17">
        <v>1000</v>
      </c>
      <c r="G68" s="10"/>
      <c r="H68" s="9"/>
    </row>
    <row r="69" spans="1:9" s="175" customFormat="1" ht="12.75" customHeight="1">
      <c r="A69" s="168" t="s">
        <v>23</v>
      </c>
      <c r="B69" s="176">
        <v>4</v>
      </c>
      <c r="C69" s="176">
        <v>0</v>
      </c>
      <c r="D69" s="177"/>
      <c r="E69" s="186"/>
      <c r="F69" s="178">
        <f>F70</f>
        <v>536900</v>
      </c>
      <c r="G69" s="179"/>
      <c r="H69" s="174"/>
    </row>
    <row r="70" spans="1:9" ht="12.75" customHeight="1">
      <c r="A70" s="354" t="s">
        <v>22</v>
      </c>
      <c r="B70" s="355">
        <v>4</v>
      </c>
      <c r="C70" s="355">
        <v>9</v>
      </c>
      <c r="D70" s="356"/>
      <c r="E70" s="357"/>
      <c r="F70" s="358">
        <f>F72</f>
        <v>536900</v>
      </c>
      <c r="G70" s="10"/>
      <c r="H70" s="9"/>
    </row>
    <row r="71" spans="1:9" ht="55.5" customHeight="1">
      <c r="A71" s="332" t="s">
        <v>272</v>
      </c>
      <c r="B71" s="15">
        <v>4</v>
      </c>
      <c r="C71" s="15">
        <v>9</v>
      </c>
      <c r="D71" s="136">
        <v>9900070766</v>
      </c>
      <c r="E71" s="137"/>
      <c r="F71" s="17">
        <f>F72</f>
        <v>536900</v>
      </c>
      <c r="G71" s="10"/>
      <c r="H71" s="9"/>
    </row>
    <row r="72" spans="1:9" ht="30.75" customHeight="1">
      <c r="A72" s="145" t="s">
        <v>120</v>
      </c>
      <c r="B72" s="15">
        <v>4</v>
      </c>
      <c r="C72" s="15">
        <v>9</v>
      </c>
      <c r="D72" s="136">
        <v>9900070766</v>
      </c>
      <c r="E72" s="137">
        <v>200</v>
      </c>
      <c r="F72" s="17">
        <f>F73</f>
        <v>536900</v>
      </c>
      <c r="G72" s="10"/>
      <c r="H72" s="9"/>
    </row>
    <row r="73" spans="1:9" ht="32.25" customHeight="1">
      <c r="A73" s="146" t="s">
        <v>121</v>
      </c>
      <c r="B73" s="15">
        <v>4</v>
      </c>
      <c r="C73" s="15">
        <v>9</v>
      </c>
      <c r="D73" s="136">
        <v>9900070766</v>
      </c>
      <c r="E73" s="137">
        <v>240</v>
      </c>
      <c r="F73" s="17">
        <f>F74</f>
        <v>536900</v>
      </c>
      <c r="G73" s="10"/>
      <c r="H73" s="9"/>
    </row>
    <row r="74" spans="1:9" ht="33" customHeight="1">
      <c r="A74" s="25" t="s">
        <v>6</v>
      </c>
      <c r="B74" s="15">
        <v>4</v>
      </c>
      <c r="C74" s="15">
        <v>9</v>
      </c>
      <c r="D74" s="136">
        <v>9900070766</v>
      </c>
      <c r="E74" s="137" t="s">
        <v>5</v>
      </c>
      <c r="F74" s="17">
        <v>536900</v>
      </c>
      <c r="G74" s="10"/>
      <c r="H74" s="9"/>
      <c r="I74" s="1" t="s">
        <v>260</v>
      </c>
    </row>
    <row r="75" spans="1:9" s="175" customFormat="1" ht="12.75" customHeight="1">
      <c r="A75" s="168" t="s">
        <v>18</v>
      </c>
      <c r="B75" s="176">
        <v>5</v>
      </c>
      <c r="C75" s="176">
        <v>0</v>
      </c>
      <c r="D75" s="177"/>
      <c r="E75" s="186"/>
      <c r="F75" s="178">
        <f>F76+F81</f>
        <v>1038000</v>
      </c>
      <c r="G75" s="179"/>
      <c r="H75" s="174"/>
    </row>
    <row r="76" spans="1:9" s="175" customFormat="1" ht="12.75" customHeight="1">
      <c r="A76" s="348" t="s">
        <v>17</v>
      </c>
      <c r="B76" s="349">
        <v>5</v>
      </c>
      <c r="C76" s="349">
        <v>2</v>
      </c>
      <c r="D76" s="350"/>
      <c r="E76" s="351"/>
      <c r="F76" s="347">
        <f>F77</f>
        <v>630000</v>
      </c>
      <c r="G76" s="179"/>
      <c r="H76" s="174"/>
    </row>
    <row r="77" spans="1:9" ht="12.75" customHeight="1">
      <c r="A77" s="25" t="s">
        <v>126</v>
      </c>
      <c r="B77" s="15">
        <v>5</v>
      </c>
      <c r="C77" s="15">
        <v>2</v>
      </c>
      <c r="D77" s="136">
        <v>9900000420</v>
      </c>
      <c r="E77" s="137"/>
      <c r="F77" s="17">
        <f>F78</f>
        <v>630000</v>
      </c>
      <c r="G77" s="10"/>
      <c r="H77" s="9"/>
    </row>
    <row r="78" spans="1:9" ht="12.75" customHeight="1">
      <c r="A78" s="25" t="s">
        <v>126</v>
      </c>
      <c r="B78" s="15">
        <v>5</v>
      </c>
      <c r="C78" s="15">
        <v>2</v>
      </c>
      <c r="D78" s="136">
        <v>9900000420</v>
      </c>
      <c r="E78" s="137">
        <v>200</v>
      </c>
      <c r="F78" s="17">
        <f>F79</f>
        <v>630000</v>
      </c>
      <c r="G78" s="10"/>
      <c r="H78" s="9"/>
      <c r="I78" s="1" t="s">
        <v>273</v>
      </c>
    </row>
    <row r="79" spans="1:9" ht="41.25" customHeight="1">
      <c r="A79" s="25" t="s">
        <v>6</v>
      </c>
      <c r="B79" s="15">
        <v>5</v>
      </c>
      <c r="C79" s="15">
        <v>2</v>
      </c>
      <c r="D79" s="136">
        <v>9900000420</v>
      </c>
      <c r="E79" s="137">
        <v>240</v>
      </c>
      <c r="F79" s="17">
        <f>F80</f>
        <v>630000</v>
      </c>
      <c r="G79" s="10"/>
      <c r="H79" s="9"/>
    </row>
    <row r="80" spans="1:9" ht="41.25" customHeight="1">
      <c r="A80" s="25" t="s">
        <v>6</v>
      </c>
      <c r="B80" s="15">
        <v>5</v>
      </c>
      <c r="C80" s="15">
        <v>2</v>
      </c>
      <c r="D80" s="136">
        <v>9900000420</v>
      </c>
      <c r="E80" s="137">
        <v>244</v>
      </c>
      <c r="F80" s="17">
        <v>630000</v>
      </c>
      <c r="G80" s="10"/>
      <c r="H80" s="9"/>
    </row>
    <row r="81" spans="1:9" s="304" customFormat="1" ht="12.75" customHeight="1">
      <c r="A81" s="359" t="s">
        <v>127</v>
      </c>
      <c r="B81" s="349">
        <v>5</v>
      </c>
      <c r="C81" s="349">
        <v>3</v>
      </c>
      <c r="D81" s="350"/>
      <c r="E81" s="351"/>
      <c r="F81" s="347">
        <f>F82+F86</f>
        <v>408000</v>
      </c>
      <c r="G81" s="302"/>
      <c r="H81" s="303"/>
    </row>
    <row r="82" spans="1:9" s="304" customFormat="1" ht="16.5" customHeight="1">
      <c r="A82" s="305" t="s">
        <v>274</v>
      </c>
      <c r="B82" s="15">
        <v>5</v>
      </c>
      <c r="C82" s="15">
        <v>3</v>
      </c>
      <c r="D82" s="300">
        <v>9900000430</v>
      </c>
      <c r="E82" s="137"/>
      <c r="F82" s="17">
        <f>F83</f>
        <v>130000</v>
      </c>
      <c r="G82" s="302"/>
      <c r="H82" s="303"/>
    </row>
    <row r="83" spans="1:9" s="304" customFormat="1" ht="36" customHeight="1">
      <c r="A83" s="305" t="s">
        <v>265</v>
      </c>
      <c r="B83" s="15">
        <v>5</v>
      </c>
      <c r="C83" s="15">
        <v>3</v>
      </c>
      <c r="D83" s="300">
        <v>9900000430</v>
      </c>
      <c r="E83" s="137">
        <v>200</v>
      </c>
      <c r="F83" s="17">
        <f>F84</f>
        <v>130000</v>
      </c>
      <c r="G83" s="302"/>
      <c r="H83" s="303"/>
    </row>
    <row r="84" spans="1:9" s="304" customFormat="1" ht="42" customHeight="1">
      <c r="A84" s="305" t="s">
        <v>92</v>
      </c>
      <c r="B84" s="15">
        <v>5</v>
      </c>
      <c r="C84" s="15">
        <v>3</v>
      </c>
      <c r="D84" s="300">
        <v>9900000430</v>
      </c>
      <c r="E84" s="137">
        <v>240</v>
      </c>
      <c r="F84" s="17">
        <f>F85</f>
        <v>130000</v>
      </c>
      <c r="G84" s="302"/>
      <c r="H84" s="303"/>
    </row>
    <row r="85" spans="1:9" s="304" customFormat="1" ht="38.25" customHeight="1">
      <c r="A85" s="305" t="s">
        <v>6</v>
      </c>
      <c r="B85" s="15">
        <v>5</v>
      </c>
      <c r="C85" s="15">
        <v>3</v>
      </c>
      <c r="D85" s="300">
        <v>9900000430</v>
      </c>
      <c r="E85" s="137">
        <v>244</v>
      </c>
      <c r="F85" s="17">
        <v>130000</v>
      </c>
      <c r="G85" s="302"/>
      <c r="H85" s="303"/>
      <c r="I85" s="304" t="s">
        <v>275</v>
      </c>
    </row>
    <row r="86" spans="1:9" s="310" customFormat="1" ht="17.25" customHeight="1">
      <c r="A86" s="305" t="s">
        <v>172</v>
      </c>
      <c r="B86" s="141">
        <v>5</v>
      </c>
      <c r="C86" s="141">
        <v>3</v>
      </c>
      <c r="D86" s="346" t="s">
        <v>171</v>
      </c>
      <c r="E86" s="137"/>
      <c r="F86" s="307">
        <f>F87</f>
        <v>278000</v>
      </c>
      <c r="G86" s="308"/>
      <c r="H86" s="309"/>
    </row>
    <row r="87" spans="1:9" s="310" customFormat="1" ht="21.75" customHeight="1">
      <c r="A87" s="311" t="s">
        <v>120</v>
      </c>
      <c r="B87" s="141">
        <v>5</v>
      </c>
      <c r="C87" s="141">
        <v>3</v>
      </c>
      <c r="D87" s="306" t="s">
        <v>171</v>
      </c>
      <c r="E87" s="137">
        <v>200</v>
      </c>
      <c r="F87" s="307">
        <f>F88</f>
        <v>278000</v>
      </c>
      <c r="G87" s="308"/>
      <c r="H87" s="309"/>
    </row>
    <row r="88" spans="1:9" s="310" customFormat="1" ht="21.75" customHeight="1">
      <c r="A88" s="312" t="s">
        <v>92</v>
      </c>
      <c r="B88" s="15">
        <v>5</v>
      </c>
      <c r="C88" s="15">
        <v>3</v>
      </c>
      <c r="D88" s="306" t="s">
        <v>171</v>
      </c>
      <c r="E88" s="137">
        <v>240</v>
      </c>
      <c r="F88" s="307">
        <f>F89</f>
        <v>278000</v>
      </c>
      <c r="G88" s="308"/>
      <c r="H88" s="309"/>
    </row>
    <row r="89" spans="1:9" s="310" customFormat="1" ht="21.75" customHeight="1">
      <c r="A89" s="190" t="s">
        <v>121</v>
      </c>
      <c r="B89" s="15">
        <v>5</v>
      </c>
      <c r="C89" s="15">
        <v>3</v>
      </c>
      <c r="D89" s="306" t="s">
        <v>171</v>
      </c>
      <c r="E89" s="137">
        <v>244</v>
      </c>
      <c r="F89" s="307">
        <v>278000</v>
      </c>
      <c r="G89" s="308"/>
      <c r="H89" s="309"/>
      <c r="I89" s="310" t="s">
        <v>276</v>
      </c>
    </row>
    <row r="90" spans="1:9" s="304" customFormat="1" ht="23.25" customHeight="1">
      <c r="A90" s="360" t="s">
        <v>244</v>
      </c>
      <c r="B90" s="349">
        <v>8</v>
      </c>
      <c r="C90" s="349">
        <v>0</v>
      </c>
      <c r="D90" s="361"/>
      <c r="E90" s="351"/>
      <c r="F90" s="347">
        <f>F91</f>
        <v>763686</v>
      </c>
      <c r="G90" s="302"/>
      <c r="H90" s="303"/>
    </row>
    <row r="91" spans="1:9" ht="17.25" customHeight="1">
      <c r="A91" s="326" t="s">
        <v>244</v>
      </c>
      <c r="B91" s="15">
        <v>8</v>
      </c>
      <c r="C91" s="15">
        <v>1</v>
      </c>
      <c r="D91" s="16"/>
      <c r="E91" s="137"/>
      <c r="F91" s="17">
        <f>F92</f>
        <v>763686</v>
      </c>
      <c r="G91" s="10"/>
      <c r="H91" s="9"/>
    </row>
    <row r="92" spans="1:9" ht="24.75" customHeight="1">
      <c r="A92" s="327" t="s">
        <v>261</v>
      </c>
      <c r="B92" s="15">
        <v>8</v>
      </c>
      <c r="C92" s="15">
        <v>1</v>
      </c>
      <c r="D92" s="300" t="s">
        <v>32</v>
      </c>
      <c r="E92" s="137"/>
      <c r="F92" s="17">
        <f>F93+F97+F101</f>
        <v>763686</v>
      </c>
      <c r="G92" s="10"/>
      <c r="H92" s="9"/>
    </row>
    <row r="93" spans="1:9" ht="70.5" customHeight="1">
      <c r="A93" s="327" t="s">
        <v>131</v>
      </c>
      <c r="B93" s="15">
        <v>8</v>
      </c>
      <c r="C93" s="15">
        <v>1</v>
      </c>
      <c r="D93" s="300" t="s">
        <v>32</v>
      </c>
      <c r="E93" s="137">
        <v>100</v>
      </c>
      <c r="F93" s="17">
        <f>F94</f>
        <v>144000</v>
      </c>
      <c r="G93" s="10"/>
      <c r="H93" s="9"/>
    </row>
    <row r="94" spans="1:9" ht="24" customHeight="1">
      <c r="A94" s="327" t="s">
        <v>263</v>
      </c>
      <c r="B94" s="15">
        <v>8</v>
      </c>
      <c r="C94" s="15">
        <v>1</v>
      </c>
      <c r="D94" s="300" t="s">
        <v>32</v>
      </c>
      <c r="E94" s="137">
        <v>110</v>
      </c>
      <c r="F94" s="17">
        <f>F95+F96</f>
        <v>144000</v>
      </c>
      <c r="G94" s="10"/>
      <c r="H94" s="9"/>
    </row>
    <row r="95" spans="1:9">
      <c r="A95" s="327" t="s">
        <v>262</v>
      </c>
      <c r="B95" s="15">
        <v>8</v>
      </c>
      <c r="C95" s="15">
        <v>1</v>
      </c>
      <c r="D95" s="300" t="s">
        <v>32</v>
      </c>
      <c r="E95" s="137">
        <v>111</v>
      </c>
      <c r="F95" s="17">
        <v>110000</v>
      </c>
      <c r="G95" s="10"/>
      <c r="H95" s="9"/>
    </row>
    <row r="96" spans="1:9" ht="45">
      <c r="A96" s="327" t="s">
        <v>264</v>
      </c>
      <c r="B96" s="15">
        <v>8</v>
      </c>
      <c r="C96" s="15">
        <v>1</v>
      </c>
      <c r="D96" s="300" t="s">
        <v>32</v>
      </c>
      <c r="E96" s="137">
        <v>119</v>
      </c>
      <c r="F96" s="17">
        <v>34000</v>
      </c>
      <c r="G96" s="10"/>
      <c r="H96" s="9"/>
    </row>
    <row r="97" spans="1:12" ht="33.75">
      <c r="A97" s="327" t="s">
        <v>265</v>
      </c>
      <c r="B97" s="15">
        <v>8</v>
      </c>
      <c r="C97" s="15">
        <v>1</v>
      </c>
      <c r="D97" s="300" t="s">
        <v>32</v>
      </c>
      <c r="E97" s="137">
        <v>200</v>
      </c>
      <c r="F97" s="17">
        <f>F98</f>
        <v>600000</v>
      </c>
      <c r="G97" s="10"/>
      <c r="H97" s="9"/>
    </row>
    <row r="98" spans="1:12" ht="33.75" customHeight="1">
      <c r="A98" s="327" t="s">
        <v>92</v>
      </c>
      <c r="B98" s="15">
        <v>8</v>
      </c>
      <c r="C98" s="15">
        <v>1</v>
      </c>
      <c r="D98" s="300" t="s">
        <v>32</v>
      </c>
      <c r="E98" s="137">
        <v>240</v>
      </c>
      <c r="F98" s="17">
        <f>F99</f>
        <v>600000</v>
      </c>
      <c r="G98" s="10"/>
      <c r="H98" s="9"/>
    </row>
    <row r="99" spans="1:12" ht="21.75" customHeight="1">
      <c r="A99" s="327" t="s">
        <v>6</v>
      </c>
      <c r="B99" s="15">
        <v>8</v>
      </c>
      <c r="C99" s="15">
        <v>1</v>
      </c>
      <c r="D99" s="300" t="s">
        <v>32</v>
      </c>
      <c r="E99" s="137">
        <v>244</v>
      </c>
      <c r="F99" s="17">
        <v>600000</v>
      </c>
      <c r="G99" s="10"/>
      <c r="H99" s="9"/>
    </row>
    <row r="100" spans="1:12" ht="21.75" customHeight="1">
      <c r="A100" s="327" t="s">
        <v>130</v>
      </c>
      <c r="B100" s="15">
        <v>8</v>
      </c>
      <c r="C100" s="15">
        <v>1</v>
      </c>
      <c r="D100" s="300" t="s">
        <v>32</v>
      </c>
      <c r="E100" s="137">
        <v>800</v>
      </c>
      <c r="F100" s="17">
        <f>F101</f>
        <v>19686</v>
      </c>
      <c r="G100" s="10"/>
      <c r="H100" s="9"/>
    </row>
    <row r="101" spans="1:12" ht="21.75" customHeight="1">
      <c r="A101" s="327" t="s">
        <v>13</v>
      </c>
      <c r="B101" s="15">
        <v>8</v>
      </c>
      <c r="C101" s="15">
        <v>1</v>
      </c>
      <c r="D101" s="300" t="s">
        <v>32</v>
      </c>
      <c r="E101" s="137">
        <v>850</v>
      </c>
      <c r="F101" s="17">
        <f>F103+F102</f>
        <v>19686</v>
      </c>
      <c r="G101" s="10"/>
      <c r="H101" s="9"/>
    </row>
    <row r="102" spans="1:12" ht="21.75" customHeight="1">
      <c r="A102" s="327" t="s">
        <v>258</v>
      </c>
      <c r="B102" s="15">
        <v>8</v>
      </c>
      <c r="C102" s="15">
        <v>1</v>
      </c>
      <c r="D102" s="300" t="s">
        <v>32</v>
      </c>
      <c r="E102" s="137">
        <v>851</v>
      </c>
      <c r="F102" s="17">
        <v>18686</v>
      </c>
      <c r="G102" s="10"/>
      <c r="H102" s="9"/>
    </row>
    <row r="103" spans="1:12" ht="21.75" customHeight="1">
      <c r="A103" s="327" t="s">
        <v>259</v>
      </c>
      <c r="B103" s="15">
        <v>8</v>
      </c>
      <c r="C103" s="15">
        <v>1</v>
      </c>
      <c r="D103" s="300" t="s">
        <v>32</v>
      </c>
      <c r="E103" s="137">
        <v>852</v>
      </c>
      <c r="F103" s="17">
        <v>1000</v>
      </c>
      <c r="G103" s="10"/>
      <c r="H103" s="9"/>
    </row>
    <row r="104" spans="1:12" s="175" customFormat="1" ht="17.25" customHeight="1">
      <c r="A104" s="185" t="s">
        <v>11</v>
      </c>
      <c r="B104" s="176">
        <v>10</v>
      </c>
      <c r="C104" s="176">
        <v>0</v>
      </c>
      <c r="D104" s="177"/>
      <c r="E104" s="186"/>
      <c r="F104" s="178">
        <f>F105</f>
        <v>143650</v>
      </c>
      <c r="G104" s="179"/>
      <c r="H104" s="174"/>
    </row>
    <row r="105" spans="1:12" ht="15.75" customHeight="1">
      <c r="A105" s="359" t="s">
        <v>10</v>
      </c>
      <c r="B105" s="355">
        <v>10</v>
      </c>
      <c r="C105" s="355">
        <v>1</v>
      </c>
      <c r="D105" s="356"/>
      <c r="E105" s="357"/>
      <c r="F105" s="358">
        <f>F106</f>
        <v>143650</v>
      </c>
      <c r="G105" s="10"/>
      <c r="H105" s="9"/>
    </row>
    <row r="106" spans="1:12" ht="18.75" customHeight="1">
      <c r="A106" s="145" t="s">
        <v>9</v>
      </c>
      <c r="B106" s="15">
        <v>10</v>
      </c>
      <c r="C106" s="15">
        <v>1</v>
      </c>
      <c r="D106" s="142">
        <v>9900000740</v>
      </c>
      <c r="E106" s="137"/>
      <c r="F106" s="17">
        <f>F107</f>
        <v>143650</v>
      </c>
      <c r="G106" s="10"/>
      <c r="H106" s="9"/>
    </row>
    <row r="107" spans="1:12" ht="21.75" customHeight="1">
      <c r="A107" s="145" t="s">
        <v>132</v>
      </c>
      <c r="B107" s="15">
        <v>10</v>
      </c>
      <c r="C107" s="15">
        <v>1</v>
      </c>
      <c r="D107" s="142">
        <v>9900000740</v>
      </c>
      <c r="E107" s="137">
        <v>300</v>
      </c>
      <c r="F107" s="17">
        <f>F108</f>
        <v>143650</v>
      </c>
      <c r="G107" s="10"/>
      <c r="H107" s="9"/>
    </row>
    <row r="108" spans="1:12" ht="21" customHeight="1">
      <c r="A108" s="145" t="s">
        <v>133</v>
      </c>
      <c r="B108" s="15">
        <v>10</v>
      </c>
      <c r="C108" s="15">
        <v>1</v>
      </c>
      <c r="D108" s="142">
        <v>9900000740</v>
      </c>
      <c r="E108" s="137">
        <v>310</v>
      </c>
      <c r="F108" s="17">
        <f>F109</f>
        <v>143650</v>
      </c>
      <c r="G108" s="10"/>
      <c r="H108" s="9"/>
    </row>
    <row r="109" spans="1:12" ht="33" customHeight="1">
      <c r="A109" s="149" t="s">
        <v>134</v>
      </c>
      <c r="B109" s="15">
        <v>10</v>
      </c>
      <c r="C109" s="15">
        <v>1</v>
      </c>
      <c r="D109" s="142">
        <v>9900000740</v>
      </c>
      <c r="E109" s="137">
        <v>313</v>
      </c>
      <c r="F109" s="17">
        <v>143650</v>
      </c>
      <c r="G109" s="10"/>
      <c r="H109" s="9"/>
      <c r="L109" s="143"/>
    </row>
    <row r="110" spans="1:12" ht="409.6" hidden="1" customHeight="1">
      <c r="A110" s="18"/>
      <c r="B110" s="150">
        <v>0</v>
      </c>
      <c r="C110" s="150">
        <v>0</v>
      </c>
      <c r="D110" s="150" t="s">
        <v>3</v>
      </c>
      <c r="E110" s="338" t="s">
        <v>2</v>
      </c>
      <c r="F110" s="19">
        <v>521117400</v>
      </c>
      <c r="G110" s="8"/>
      <c r="H110" s="3"/>
    </row>
    <row r="111" spans="1:12" ht="12.75" customHeight="1" thickBot="1">
      <c r="A111" s="122" t="s">
        <v>1</v>
      </c>
      <c r="B111" s="20"/>
      <c r="C111" s="20"/>
      <c r="D111" s="20"/>
      <c r="E111" s="119"/>
      <c r="F111" s="151">
        <f>F9+F48+F58+F69+F75+F90+F104</f>
        <v>4979600</v>
      </c>
      <c r="G111" s="8"/>
      <c r="H111" s="3"/>
    </row>
    <row r="112" spans="1:12" ht="12.75" customHeight="1">
      <c r="A112" s="2"/>
      <c r="B112" s="2"/>
      <c r="C112" s="2"/>
      <c r="D112" s="7"/>
      <c r="E112" s="339"/>
      <c r="F112" s="7"/>
      <c r="G112" s="2"/>
      <c r="H112" s="3"/>
    </row>
    <row r="113" spans="1:8" ht="11.25" customHeight="1">
      <c r="A113" s="6"/>
      <c r="B113" s="6"/>
      <c r="C113" s="2"/>
      <c r="D113" s="5"/>
      <c r="E113" s="340"/>
      <c r="F113" s="5"/>
      <c r="G113" s="2"/>
      <c r="H113" s="3"/>
    </row>
    <row r="114" spans="1:8" ht="11.25" customHeight="1">
      <c r="A114" s="6"/>
      <c r="B114" s="484" t="s">
        <v>0</v>
      </c>
      <c r="C114" s="484"/>
      <c r="D114" s="2"/>
      <c r="E114" s="340"/>
      <c r="F114" s="238"/>
      <c r="G114" s="2"/>
      <c r="H114" s="3"/>
    </row>
    <row r="115" spans="1:8" ht="11.25" customHeight="1">
      <c r="A115" s="6"/>
      <c r="B115" s="5"/>
      <c r="C115" s="4"/>
      <c r="D115" s="2"/>
      <c r="E115" s="340"/>
      <c r="F115" s="5"/>
      <c r="G115" s="2"/>
      <c r="H115" s="3"/>
    </row>
    <row r="116" spans="1:8" ht="11.25" customHeight="1">
      <c r="A116" s="4"/>
      <c r="B116" s="484" t="s">
        <v>0</v>
      </c>
      <c r="C116" s="484"/>
      <c r="D116" s="2"/>
      <c r="E116" s="340"/>
      <c r="F116" s="238"/>
      <c r="G116" s="2"/>
      <c r="H116" s="3"/>
    </row>
    <row r="117" spans="1:8" ht="11.25" customHeight="1">
      <c r="A117" s="4"/>
      <c r="B117" s="4"/>
      <c r="C117" s="4"/>
      <c r="D117" s="2"/>
      <c r="E117" s="340"/>
      <c r="F117" s="2"/>
      <c r="G117" s="2"/>
      <c r="H117" s="3"/>
    </row>
    <row r="118" spans="1:8" ht="3.6" customHeight="1">
      <c r="A118" s="2"/>
      <c r="B118" s="2"/>
      <c r="C118" s="2"/>
      <c r="D118" s="2"/>
      <c r="E118" s="340"/>
      <c r="F118" s="2"/>
      <c r="G118" s="2"/>
      <c r="H118" s="2"/>
    </row>
  </sheetData>
  <mergeCells count="6">
    <mergeCell ref="B116:C116"/>
    <mergeCell ref="A4:G4"/>
    <mergeCell ref="E1:F1"/>
    <mergeCell ref="E2:F2"/>
    <mergeCell ref="E3:F3"/>
    <mergeCell ref="B114:C114"/>
  </mergeCells>
  <phoneticPr fontId="0" type="noConversion"/>
  <pageMargins left="3.0208333333333334E-2" right="0.39370078740157483" top="0.98425196850393704" bottom="0.98425196850393704" header="0.51181102362204722" footer="0.51181102362204722"/>
  <pageSetup paperSize="9" scale="83" fitToHeight="0" orientation="portrait" r:id="rId1"/>
  <headerFooter alignWithMargins="0">
    <oddHeader>Страница &amp;P из &amp;N</oddHeader>
  </headerFooter>
  <rowBreaks count="2" manualBreakCount="2">
    <brk id="23" max="5" man="1"/>
    <brk id="58" max="5" man="1"/>
  </rowBreaks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108"/>
  <sheetViews>
    <sheetView view="pageBreakPreview" zoomScale="60" zoomScaleNormal="100" workbookViewId="0">
      <selection activeCell="O11" sqref="O11"/>
    </sheetView>
  </sheetViews>
  <sheetFormatPr defaultRowHeight="15"/>
  <cols>
    <col min="1" max="1" width="31" customWidth="1"/>
    <col min="2" max="2" width="6.85546875" customWidth="1"/>
    <col min="3" max="3" width="6.140625" customWidth="1"/>
    <col min="4" max="4" width="11.7109375" bestFit="1" customWidth="1"/>
    <col min="6" max="6" width="12.28515625" customWidth="1"/>
    <col min="7" max="7" width="11.42578125" customWidth="1"/>
  </cols>
  <sheetData>
    <row r="1" spans="1:10" ht="15" customHeight="1">
      <c r="A1" s="370"/>
      <c r="B1" s="370"/>
      <c r="C1" s="370"/>
      <c r="D1" s="370"/>
      <c r="E1" s="370"/>
      <c r="F1" s="487" t="s">
        <v>296</v>
      </c>
      <c r="G1" s="487"/>
      <c r="H1" s="1"/>
      <c r="I1" s="1"/>
      <c r="J1" s="1"/>
    </row>
    <row r="2" spans="1:10">
      <c r="A2" s="370"/>
      <c r="B2" s="370"/>
      <c r="C2" s="370"/>
      <c r="D2" s="370"/>
      <c r="E2" s="370"/>
      <c r="F2" s="487" t="s">
        <v>70</v>
      </c>
      <c r="G2" s="487"/>
      <c r="H2" s="1"/>
      <c r="I2" s="1"/>
      <c r="J2" s="1"/>
    </row>
    <row r="3" spans="1:10" ht="68.25" customHeight="1">
      <c r="A3" s="370"/>
      <c r="B3" s="370"/>
      <c r="C3" s="370"/>
      <c r="D3" s="370"/>
      <c r="E3" s="370"/>
      <c r="F3" s="486" t="s">
        <v>362</v>
      </c>
      <c r="G3" s="486"/>
      <c r="H3" s="1"/>
      <c r="I3" s="1"/>
      <c r="J3" s="1"/>
    </row>
    <row r="4" spans="1:10" ht="69" customHeight="1">
      <c r="A4" s="483" t="s">
        <v>268</v>
      </c>
      <c r="B4" s="483"/>
      <c r="C4" s="483"/>
      <c r="D4" s="483"/>
      <c r="E4" s="483"/>
      <c r="F4" s="483"/>
      <c r="G4" s="30"/>
      <c r="H4" s="30"/>
      <c r="I4" s="31"/>
      <c r="J4" s="31"/>
    </row>
    <row r="5" spans="1:10">
      <c r="A5" s="371"/>
      <c r="B5" s="372"/>
      <c r="C5" s="371"/>
      <c r="D5" s="371"/>
      <c r="E5" s="371"/>
      <c r="F5" s="373" t="s">
        <v>64</v>
      </c>
      <c r="G5" s="31"/>
    </row>
    <row r="6" spans="1:10" ht="45.75" customHeight="1">
      <c r="A6" s="491" t="s">
        <v>63</v>
      </c>
      <c r="B6" s="491" t="s">
        <v>62</v>
      </c>
      <c r="C6" s="491" t="s">
        <v>61</v>
      </c>
      <c r="D6" s="491" t="s">
        <v>60</v>
      </c>
      <c r="E6" s="491" t="s">
        <v>59</v>
      </c>
      <c r="F6" s="492" t="s">
        <v>66</v>
      </c>
      <c r="G6" s="492"/>
    </row>
    <row r="7" spans="1:10" ht="16.5" customHeight="1">
      <c r="A7" s="491"/>
      <c r="B7" s="491"/>
      <c r="C7" s="491"/>
      <c r="D7" s="491"/>
      <c r="E7" s="491"/>
      <c r="F7" s="345" t="s">
        <v>270</v>
      </c>
      <c r="G7" s="345" t="s">
        <v>269</v>
      </c>
    </row>
    <row r="8" spans="1:10" s="205" customFormat="1">
      <c r="A8" s="342" t="s">
        <v>57</v>
      </c>
      <c r="B8" s="374">
        <v>1</v>
      </c>
      <c r="C8" s="374">
        <v>0</v>
      </c>
      <c r="D8" s="375"/>
      <c r="E8" s="376"/>
      <c r="F8" s="377">
        <f>F9+F15+F34+F38+F41</f>
        <v>1401545</v>
      </c>
      <c r="G8" s="377">
        <f>G9+G15+G34+G38+G41</f>
        <v>1401010</v>
      </c>
    </row>
    <row r="9" spans="1:10" ht="45.75">
      <c r="A9" s="168" t="s">
        <v>56</v>
      </c>
      <c r="B9" s="378">
        <v>1</v>
      </c>
      <c r="C9" s="378">
        <v>2</v>
      </c>
      <c r="D9" s="379"/>
      <c r="E9" s="380"/>
      <c r="F9" s="377">
        <f t="shared" ref="F9:G11" si="0">F10</f>
        <v>464300</v>
      </c>
      <c r="G9" s="377">
        <f t="shared" si="0"/>
        <v>464300</v>
      </c>
    </row>
    <row r="10" spans="1:10">
      <c r="A10" s="25" t="s">
        <v>55</v>
      </c>
      <c r="B10" s="381">
        <v>1</v>
      </c>
      <c r="C10" s="381">
        <v>2</v>
      </c>
      <c r="D10" s="382" t="s">
        <v>54</v>
      </c>
      <c r="E10" s="383"/>
      <c r="F10" s="384">
        <f t="shared" si="0"/>
        <v>464300</v>
      </c>
      <c r="G10" s="384">
        <f t="shared" si="0"/>
        <v>464300</v>
      </c>
    </row>
    <row r="11" spans="1:10" ht="78.75">
      <c r="A11" s="145" t="s">
        <v>131</v>
      </c>
      <c r="B11" s="381">
        <v>1</v>
      </c>
      <c r="C11" s="381">
        <v>2</v>
      </c>
      <c r="D11" s="382" t="s">
        <v>54</v>
      </c>
      <c r="E11" s="383">
        <v>100</v>
      </c>
      <c r="F11" s="384">
        <f t="shared" si="0"/>
        <v>464300</v>
      </c>
      <c r="G11" s="384">
        <f t="shared" si="0"/>
        <v>464300</v>
      </c>
    </row>
    <row r="12" spans="1:10" ht="23.25">
      <c r="A12" s="25" t="s">
        <v>45</v>
      </c>
      <c r="B12" s="381">
        <v>1</v>
      </c>
      <c r="C12" s="381">
        <v>2</v>
      </c>
      <c r="D12" s="382" t="s">
        <v>54</v>
      </c>
      <c r="E12" s="383">
        <v>120</v>
      </c>
      <c r="F12" s="384">
        <f>F13+F14</f>
        <v>464300</v>
      </c>
      <c r="G12" s="384">
        <f>G13+G14</f>
        <v>464300</v>
      </c>
    </row>
    <row r="13" spans="1:10" ht="23.25">
      <c r="A13" s="25" t="s">
        <v>45</v>
      </c>
      <c r="B13" s="381">
        <v>1</v>
      </c>
      <c r="C13" s="381">
        <v>2</v>
      </c>
      <c r="D13" s="382" t="s">
        <v>54</v>
      </c>
      <c r="E13" s="383" t="s">
        <v>44</v>
      </c>
      <c r="F13" s="384">
        <v>356600</v>
      </c>
      <c r="G13" s="384">
        <v>356600</v>
      </c>
    </row>
    <row r="14" spans="1:10" ht="57">
      <c r="A14" s="25" t="s">
        <v>255</v>
      </c>
      <c r="B14" s="381">
        <v>1</v>
      </c>
      <c r="C14" s="381">
        <v>2</v>
      </c>
      <c r="D14" s="385">
        <v>9900003110</v>
      </c>
      <c r="E14" s="383">
        <v>129</v>
      </c>
      <c r="F14" s="384">
        <v>107700</v>
      </c>
      <c r="G14" s="384">
        <v>107700</v>
      </c>
    </row>
    <row r="15" spans="1:10" ht="68.25">
      <c r="A15" s="168" t="s">
        <v>53</v>
      </c>
      <c r="B15" s="378">
        <v>1</v>
      </c>
      <c r="C15" s="378">
        <v>4</v>
      </c>
      <c r="D15" s="379"/>
      <c r="E15" s="380"/>
      <c r="F15" s="386">
        <f>F17+F22+F26</f>
        <v>937245</v>
      </c>
      <c r="G15" s="387">
        <f>G17+G22+G26</f>
        <v>936710</v>
      </c>
    </row>
    <row r="16" spans="1:10" ht="23.25">
      <c r="A16" s="25" t="s">
        <v>52</v>
      </c>
      <c r="B16" s="381">
        <v>1</v>
      </c>
      <c r="C16" s="381">
        <v>4</v>
      </c>
      <c r="D16" s="382" t="s">
        <v>51</v>
      </c>
      <c r="E16" s="383"/>
      <c r="F16" s="388">
        <f>F17</f>
        <v>937245</v>
      </c>
      <c r="G16" s="389">
        <f>G17</f>
        <v>936710</v>
      </c>
    </row>
    <row r="17" spans="1:7" ht="78.75">
      <c r="A17" s="145" t="s">
        <v>131</v>
      </c>
      <c r="B17" s="381">
        <v>1</v>
      </c>
      <c r="C17" s="381">
        <v>4</v>
      </c>
      <c r="D17" s="382" t="s">
        <v>51</v>
      </c>
      <c r="E17" s="383">
        <v>100</v>
      </c>
      <c r="F17" s="388">
        <f>F18</f>
        <v>937245</v>
      </c>
      <c r="G17" s="389">
        <f>G18</f>
        <v>936710</v>
      </c>
    </row>
    <row r="18" spans="1:7" ht="23.25">
      <c r="A18" s="25" t="s">
        <v>45</v>
      </c>
      <c r="B18" s="381">
        <v>1</v>
      </c>
      <c r="C18" s="381">
        <v>4</v>
      </c>
      <c r="D18" s="382" t="s">
        <v>51</v>
      </c>
      <c r="E18" s="383">
        <v>120</v>
      </c>
      <c r="F18" s="388">
        <f>F20+F19</f>
        <v>937245</v>
      </c>
      <c r="G18" s="389">
        <f>G20+G19</f>
        <v>936710</v>
      </c>
    </row>
    <row r="19" spans="1:7" ht="23.25">
      <c r="A19" s="25" t="s">
        <v>45</v>
      </c>
      <c r="B19" s="381">
        <v>1</v>
      </c>
      <c r="C19" s="381">
        <v>4</v>
      </c>
      <c r="D19" s="382" t="s">
        <v>51</v>
      </c>
      <c r="E19" s="383" t="s">
        <v>44</v>
      </c>
      <c r="F19" s="384">
        <v>720000</v>
      </c>
      <c r="G19" s="384">
        <v>721000</v>
      </c>
    </row>
    <row r="20" spans="1:7" ht="57">
      <c r="A20" s="25" t="s">
        <v>255</v>
      </c>
      <c r="B20" s="381">
        <v>1</v>
      </c>
      <c r="C20" s="381">
        <v>4</v>
      </c>
      <c r="D20" s="385">
        <v>9900000110</v>
      </c>
      <c r="E20" s="383">
        <v>129</v>
      </c>
      <c r="F20" s="384">
        <v>217245</v>
      </c>
      <c r="G20" s="384">
        <v>215710</v>
      </c>
    </row>
    <row r="21" spans="1:7" ht="23.25">
      <c r="A21" s="25" t="s">
        <v>34</v>
      </c>
      <c r="B21" s="381">
        <v>1</v>
      </c>
      <c r="C21" s="381">
        <v>4</v>
      </c>
      <c r="D21" s="382" t="s">
        <v>33</v>
      </c>
      <c r="E21" s="383"/>
      <c r="F21" s="384">
        <v>0</v>
      </c>
      <c r="G21" s="384">
        <v>0</v>
      </c>
    </row>
    <row r="22" spans="1:7" ht="33.75">
      <c r="A22" s="321" t="s">
        <v>120</v>
      </c>
      <c r="B22" s="381">
        <v>1</v>
      </c>
      <c r="C22" s="381">
        <v>4</v>
      </c>
      <c r="D22" s="382" t="s">
        <v>33</v>
      </c>
      <c r="E22" s="383">
        <v>200</v>
      </c>
      <c r="F22" s="384">
        <v>0</v>
      </c>
      <c r="G22" s="384">
        <v>0</v>
      </c>
    </row>
    <row r="23" spans="1:7" ht="33.75">
      <c r="A23" s="321" t="s">
        <v>92</v>
      </c>
      <c r="B23" s="381">
        <v>1</v>
      </c>
      <c r="C23" s="381">
        <v>4</v>
      </c>
      <c r="D23" s="382" t="s">
        <v>33</v>
      </c>
      <c r="E23" s="383">
        <v>240</v>
      </c>
      <c r="F23" s="384">
        <v>0</v>
      </c>
      <c r="G23" s="384">
        <v>0</v>
      </c>
    </row>
    <row r="24" spans="1:7" ht="33.75">
      <c r="A24" s="148" t="s">
        <v>124</v>
      </c>
      <c r="B24" s="381">
        <v>1</v>
      </c>
      <c r="C24" s="381">
        <v>4</v>
      </c>
      <c r="D24" s="382" t="s">
        <v>33</v>
      </c>
      <c r="E24" s="390">
        <v>242</v>
      </c>
      <c r="F24" s="384">
        <v>0</v>
      </c>
      <c r="G24" s="384">
        <v>0</v>
      </c>
    </row>
    <row r="25" spans="1:7" ht="34.5">
      <c r="A25" s="25" t="s">
        <v>6</v>
      </c>
      <c r="B25" s="381">
        <v>1</v>
      </c>
      <c r="C25" s="381">
        <v>4</v>
      </c>
      <c r="D25" s="382" t="s">
        <v>33</v>
      </c>
      <c r="E25" s="383" t="s">
        <v>5</v>
      </c>
      <c r="F25" s="384">
        <v>0</v>
      </c>
      <c r="G25" s="384">
        <v>0</v>
      </c>
    </row>
    <row r="26" spans="1:7">
      <c r="A26" s="25" t="s">
        <v>130</v>
      </c>
      <c r="B26" s="381">
        <v>1</v>
      </c>
      <c r="C26" s="381">
        <v>4</v>
      </c>
      <c r="D26" s="382" t="s">
        <v>33</v>
      </c>
      <c r="E26" s="383">
        <v>800</v>
      </c>
      <c r="F26" s="384">
        <v>0</v>
      </c>
      <c r="G26" s="384">
        <v>0</v>
      </c>
    </row>
    <row r="27" spans="1:7" ht="23.25">
      <c r="A27" s="25" t="s">
        <v>13</v>
      </c>
      <c r="B27" s="381">
        <v>1</v>
      </c>
      <c r="C27" s="381">
        <v>4</v>
      </c>
      <c r="D27" s="382" t="s">
        <v>33</v>
      </c>
      <c r="E27" s="383">
        <v>850</v>
      </c>
      <c r="F27" s="384">
        <v>0</v>
      </c>
      <c r="G27" s="384">
        <v>0</v>
      </c>
    </row>
    <row r="28" spans="1:7" ht="23.25">
      <c r="A28" s="25" t="s">
        <v>258</v>
      </c>
      <c r="B28" s="381">
        <v>1</v>
      </c>
      <c r="C28" s="381">
        <v>4</v>
      </c>
      <c r="D28" s="382" t="s">
        <v>33</v>
      </c>
      <c r="E28" s="383">
        <v>851</v>
      </c>
      <c r="F28" s="384">
        <v>0</v>
      </c>
      <c r="G28" s="384">
        <v>0</v>
      </c>
    </row>
    <row r="29" spans="1:7">
      <c r="A29" s="25" t="s">
        <v>259</v>
      </c>
      <c r="B29" s="381">
        <v>1</v>
      </c>
      <c r="C29" s="381">
        <v>4</v>
      </c>
      <c r="D29" s="382" t="s">
        <v>33</v>
      </c>
      <c r="E29" s="383">
        <v>852</v>
      </c>
      <c r="F29" s="384">
        <v>0</v>
      </c>
      <c r="G29" s="384">
        <v>0</v>
      </c>
    </row>
    <row r="30" spans="1:7" ht="33.75">
      <c r="A30" s="146" t="s">
        <v>119</v>
      </c>
      <c r="B30" s="381">
        <v>1</v>
      </c>
      <c r="C30" s="381">
        <v>4</v>
      </c>
      <c r="D30" s="385">
        <v>9900070190</v>
      </c>
      <c r="E30" s="383"/>
      <c r="F30" s="384">
        <v>0</v>
      </c>
      <c r="G30" s="384">
        <v>0</v>
      </c>
    </row>
    <row r="31" spans="1:7" ht="33.75">
      <c r="A31" s="147" t="s">
        <v>120</v>
      </c>
      <c r="B31" s="381">
        <v>1</v>
      </c>
      <c r="C31" s="381">
        <v>4</v>
      </c>
      <c r="D31" s="385">
        <v>9900070190</v>
      </c>
      <c r="E31" s="383">
        <v>200</v>
      </c>
      <c r="F31" s="384">
        <v>0</v>
      </c>
      <c r="G31" s="384">
        <v>0</v>
      </c>
    </row>
    <row r="32" spans="1:7" ht="33.75">
      <c r="A32" s="331" t="s">
        <v>92</v>
      </c>
      <c r="B32" s="381">
        <v>1</v>
      </c>
      <c r="C32" s="381">
        <v>4</v>
      </c>
      <c r="D32" s="385">
        <v>9900070190</v>
      </c>
      <c r="E32" s="383">
        <v>240</v>
      </c>
      <c r="F32" s="384">
        <v>0</v>
      </c>
      <c r="G32" s="384">
        <v>0</v>
      </c>
    </row>
    <row r="33" spans="1:7" ht="33.75">
      <c r="A33" s="146" t="s">
        <v>121</v>
      </c>
      <c r="B33" s="381">
        <v>1</v>
      </c>
      <c r="C33" s="381">
        <v>4</v>
      </c>
      <c r="D33" s="385">
        <v>9900070190</v>
      </c>
      <c r="E33" s="383">
        <v>244</v>
      </c>
      <c r="F33" s="384">
        <v>0</v>
      </c>
      <c r="G33" s="384">
        <v>0</v>
      </c>
    </row>
    <row r="34" spans="1:7" ht="57">
      <c r="A34" s="168" t="s">
        <v>47</v>
      </c>
      <c r="B34" s="378">
        <v>1</v>
      </c>
      <c r="C34" s="378">
        <v>6</v>
      </c>
      <c r="D34" s="379"/>
      <c r="E34" s="380"/>
      <c r="F34" s="391">
        <v>0</v>
      </c>
      <c r="G34" s="392">
        <v>0</v>
      </c>
    </row>
    <row r="35" spans="1:7">
      <c r="A35" s="25" t="s">
        <v>46</v>
      </c>
      <c r="B35" s="381">
        <v>1</v>
      </c>
      <c r="C35" s="381">
        <v>6</v>
      </c>
      <c r="D35" s="382" t="s">
        <v>41</v>
      </c>
      <c r="E35" s="383"/>
      <c r="F35" s="393">
        <v>0</v>
      </c>
      <c r="G35" s="394">
        <v>0</v>
      </c>
    </row>
    <row r="36" spans="1:7">
      <c r="A36" s="311" t="s">
        <v>122</v>
      </c>
      <c r="B36" s="381">
        <v>1</v>
      </c>
      <c r="C36" s="381">
        <v>6</v>
      </c>
      <c r="D36" s="382" t="s">
        <v>41</v>
      </c>
      <c r="E36" s="383">
        <v>500</v>
      </c>
      <c r="F36" s="393">
        <v>0</v>
      </c>
      <c r="G36" s="394">
        <v>0</v>
      </c>
    </row>
    <row r="37" spans="1:7">
      <c r="A37" s="312" t="s">
        <v>123</v>
      </c>
      <c r="B37" s="381">
        <v>1</v>
      </c>
      <c r="C37" s="381">
        <v>6</v>
      </c>
      <c r="D37" s="382" t="s">
        <v>41</v>
      </c>
      <c r="E37" s="383">
        <v>540</v>
      </c>
      <c r="F37" s="393">
        <v>0</v>
      </c>
      <c r="G37" s="394">
        <v>0</v>
      </c>
    </row>
    <row r="38" spans="1:7" s="187" customFormat="1">
      <c r="A38" s="168" t="s">
        <v>40</v>
      </c>
      <c r="B38" s="378">
        <v>1</v>
      </c>
      <c r="C38" s="378">
        <v>11</v>
      </c>
      <c r="D38" s="379"/>
      <c r="E38" s="380"/>
      <c r="F38" s="395">
        <v>0</v>
      </c>
      <c r="G38" s="395">
        <v>0</v>
      </c>
    </row>
    <row r="39" spans="1:7" s="187" customFormat="1">
      <c r="A39" s="25" t="s">
        <v>39</v>
      </c>
      <c r="B39" s="381">
        <v>1</v>
      </c>
      <c r="C39" s="381">
        <v>11</v>
      </c>
      <c r="D39" s="382" t="s">
        <v>37</v>
      </c>
      <c r="E39" s="383"/>
      <c r="F39" s="395">
        <v>0</v>
      </c>
      <c r="G39" s="395">
        <v>0</v>
      </c>
    </row>
    <row r="40" spans="1:7" s="187" customFormat="1">
      <c r="A40" s="25" t="s">
        <v>38</v>
      </c>
      <c r="B40" s="381">
        <v>1</v>
      </c>
      <c r="C40" s="381">
        <v>11</v>
      </c>
      <c r="D40" s="382" t="s">
        <v>37</v>
      </c>
      <c r="E40" s="383" t="s">
        <v>36</v>
      </c>
      <c r="F40" s="395">
        <v>0</v>
      </c>
      <c r="G40" s="395">
        <v>0</v>
      </c>
    </row>
    <row r="41" spans="1:7" ht="23.25">
      <c r="A41" s="313" t="s">
        <v>35</v>
      </c>
      <c r="B41" s="396">
        <v>1</v>
      </c>
      <c r="C41" s="396">
        <v>13</v>
      </c>
      <c r="D41" s="397"/>
      <c r="E41" s="398"/>
      <c r="F41" s="395">
        <v>0</v>
      </c>
      <c r="G41" s="395">
        <v>0</v>
      </c>
    </row>
    <row r="42" spans="1:7" ht="23.25">
      <c r="A42" s="315" t="s">
        <v>34</v>
      </c>
      <c r="B42" s="399">
        <v>1</v>
      </c>
      <c r="C42" s="399">
        <v>13</v>
      </c>
      <c r="D42" s="400" t="s">
        <v>33</v>
      </c>
      <c r="E42" s="401"/>
      <c r="F42" s="395">
        <v>0</v>
      </c>
      <c r="G42" s="395">
        <v>0</v>
      </c>
    </row>
    <row r="43" spans="1:7" ht="33.75">
      <c r="A43" s="147" t="s">
        <v>120</v>
      </c>
      <c r="B43" s="399">
        <v>1</v>
      </c>
      <c r="C43" s="399">
        <v>13</v>
      </c>
      <c r="D43" s="400" t="s">
        <v>33</v>
      </c>
      <c r="E43" s="401">
        <v>200</v>
      </c>
      <c r="F43" s="395">
        <v>0</v>
      </c>
      <c r="G43" s="395">
        <v>0</v>
      </c>
    </row>
    <row r="44" spans="1:7" ht="33.75">
      <c r="A44" s="146" t="s">
        <v>92</v>
      </c>
      <c r="B44" s="399">
        <v>1</v>
      </c>
      <c r="C44" s="399">
        <v>13</v>
      </c>
      <c r="D44" s="400" t="s">
        <v>33</v>
      </c>
      <c r="E44" s="401">
        <v>240</v>
      </c>
      <c r="F44" s="395">
        <v>0</v>
      </c>
      <c r="G44" s="395">
        <v>0</v>
      </c>
    </row>
    <row r="45" spans="1:7" ht="33.75">
      <c r="A45" s="148" t="s">
        <v>124</v>
      </c>
      <c r="B45" s="399">
        <v>1</v>
      </c>
      <c r="C45" s="399">
        <v>13</v>
      </c>
      <c r="D45" s="400" t="s">
        <v>33</v>
      </c>
      <c r="E45" s="402">
        <v>242</v>
      </c>
      <c r="F45" s="395">
        <v>0</v>
      </c>
      <c r="G45" s="395">
        <v>0</v>
      </c>
    </row>
    <row r="46" spans="1:7" ht="34.5">
      <c r="A46" s="315" t="s">
        <v>6</v>
      </c>
      <c r="B46" s="399">
        <v>1</v>
      </c>
      <c r="C46" s="399">
        <v>13</v>
      </c>
      <c r="D46" s="400" t="s">
        <v>33</v>
      </c>
      <c r="E46" s="401" t="s">
        <v>5</v>
      </c>
      <c r="F46" s="395">
        <v>0</v>
      </c>
      <c r="G46" s="395">
        <v>0</v>
      </c>
    </row>
    <row r="47" spans="1:7">
      <c r="A47" s="168" t="s">
        <v>31</v>
      </c>
      <c r="B47" s="378">
        <v>2</v>
      </c>
      <c r="C47" s="378">
        <v>0</v>
      </c>
      <c r="D47" s="379"/>
      <c r="E47" s="380"/>
      <c r="F47" s="395">
        <v>0</v>
      </c>
      <c r="G47" s="395">
        <v>0</v>
      </c>
    </row>
    <row r="48" spans="1:7" ht="23.25">
      <c r="A48" s="155" t="s">
        <v>30</v>
      </c>
      <c r="B48" s="381">
        <v>2</v>
      </c>
      <c r="C48" s="381">
        <v>3</v>
      </c>
      <c r="D48" s="382"/>
      <c r="E48" s="383"/>
      <c r="F48" s="395">
        <v>0</v>
      </c>
      <c r="G48" s="395">
        <v>0</v>
      </c>
    </row>
    <row r="49" spans="1:7" ht="45.75">
      <c r="A49" s="25" t="s">
        <v>29</v>
      </c>
      <c r="B49" s="381">
        <v>2</v>
      </c>
      <c r="C49" s="381">
        <v>3</v>
      </c>
      <c r="D49" s="382" t="s">
        <v>28</v>
      </c>
      <c r="E49" s="383"/>
      <c r="F49" s="395">
        <v>0</v>
      </c>
      <c r="G49" s="395">
        <v>0</v>
      </c>
    </row>
    <row r="50" spans="1:7" ht="78.75">
      <c r="A50" s="145" t="s">
        <v>131</v>
      </c>
      <c r="B50" s="381">
        <v>2</v>
      </c>
      <c r="C50" s="381">
        <v>3</v>
      </c>
      <c r="D50" s="382" t="s">
        <v>28</v>
      </c>
      <c r="E50" s="383">
        <v>100</v>
      </c>
      <c r="F50" s="395">
        <v>0</v>
      </c>
      <c r="G50" s="395">
        <v>0</v>
      </c>
    </row>
    <row r="51" spans="1:7" ht="23.25">
      <c r="A51" s="25" t="s">
        <v>45</v>
      </c>
      <c r="B51" s="381">
        <v>2</v>
      </c>
      <c r="C51" s="381">
        <v>3</v>
      </c>
      <c r="D51" s="382" t="s">
        <v>28</v>
      </c>
      <c r="E51" s="383">
        <v>121</v>
      </c>
      <c r="F51" s="395">
        <v>0</v>
      </c>
      <c r="G51" s="395">
        <v>0</v>
      </c>
    </row>
    <row r="52" spans="1:7" ht="57">
      <c r="A52" s="332" t="s">
        <v>255</v>
      </c>
      <c r="B52" s="381">
        <v>2</v>
      </c>
      <c r="C52" s="381">
        <v>3</v>
      </c>
      <c r="D52" s="382" t="s">
        <v>28</v>
      </c>
      <c r="E52" s="383">
        <v>129</v>
      </c>
      <c r="F52" s="395">
        <v>0</v>
      </c>
      <c r="G52" s="395">
        <v>0</v>
      </c>
    </row>
    <row r="53" spans="1:7" ht="33.75">
      <c r="A53" s="147" t="s">
        <v>120</v>
      </c>
      <c r="B53" s="381">
        <v>2</v>
      </c>
      <c r="C53" s="381">
        <v>3</v>
      </c>
      <c r="D53" s="382" t="s">
        <v>28</v>
      </c>
      <c r="E53" s="383">
        <v>200</v>
      </c>
      <c r="F53" s="395">
        <v>0</v>
      </c>
      <c r="G53" s="395">
        <v>0</v>
      </c>
    </row>
    <row r="54" spans="1:7" ht="33.75">
      <c r="A54" s="146" t="s">
        <v>92</v>
      </c>
      <c r="B54" s="381">
        <v>2</v>
      </c>
      <c r="C54" s="381">
        <v>3</v>
      </c>
      <c r="D54" s="382" t="s">
        <v>28</v>
      </c>
      <c r="E54" s="383">
        <v>240</v>
      </c>
      <c r="F54" s="395">
        <v>0</v>
      </c>
      <c r="G54" s="395">
        <v>0</v>
      </c>
    </row>
    <row r="55" spans="1:7" ht="33.75">
      <c r="A55" s="146" t="s">
        <v>121</v>
      </c>
      <c r="B55" s="381">
        <v>2</v>
      </c>
      <c r="C55" s="381">
        <v>3</v>
      </c>
      <c r="D55" s="382" t="s">
        <v>28</v>
      </c>
      <c r="E55" s="383" t="s">
        <v>5</v>
      </c>
      <c r="F55" s="395">
        <v>0</v>
      </c>
      <c r="G55" s="395">
        <v>0</v>
      </c>
    </row>
    <row r="56" spans="1:7" ht="23.25">
      <c r="A56" s="168" t="s">
        <v>27</v>
      </c>
      <c r="B56" s="378">
        <v>3</v>
      </c>
      <c r="C56" s="378">
        <v>0</v>
      </c>
      <c r="D56" s="379"/>
      <c r="E56" s="380"/>
      <c r="F56" s="395">
        <v>0</v>
      </c>
      <c r="G56" s="395">
        <v>0</v>
      </c>
    </row>
    <row r="57" spans="1:7" ht="45.75">
      <c r="A57" s="155" t="s">
        <v>26</v>
      </c>
      <c r="B57" s="381">
        <v>3</v>
      </c>
      <c r="C57" s="381">
        <v>9</v>
      </c>
      <c r="D57" s="382"/>
      <c r="E57" s="383"/>
      <c r="F57" s="395">
        <v>0</v>
      </c>
      <c r="G57" s="395">
        <v>0</v>
      </c>
    </row>
    <row r="58" spans="1:7" ht="45.75">
      <c r="A58" s="25" t="s">
        <v>25</v>
      </c>
      <c r="B58" s="381">
        <v>3</v>
      </c>
      <c r="C58" s="381">
        <v>9</v>
      </c>
      <c r="D58" s="382" t="s">
        <v>24</v>
      </c>
      <c r="E58" s="383"/>
      <c r="F58" s="395">
        <v>0</v>
      </c>
      <c r="G58" s="395">
        <v>0</v>
      </c>
    </row>
    <row r="59" spans="1:7" ht="33.75">
      <c r="A59" s="146" t="s">
        <v>92</v>
      </c>
      <c r="B59" s="381">
        <v>3</v>
      </c>
      <c r="C59" s="381">
        <v>9</v>
      </c>
      <c r="D59" s="382" t="s">
        <v>24</v>
      </c>
      <c r="E59" s="383">
        <v>200</v>
      </c>
      <c r="F59" s="395">
        <v>0</v>
      </c>
      <c r="G59" s="395">
        <v>0</v>
      </c>
    </row>
    <row r="60" spans="1:7" ht="33.75">
      <c r="A60" s="146" t="s">
        <v>121</v>
      </c>
      <c r="B60" s="381">
        <v>3</v>
      </c>
      <c r="C60" s="381">
        <v>9</v>
      </c>
      <c r="D60" s="382" t="s">
        <v>24</v>
      </c>
      <c r="E60" s="383">
        <v>240</v>
      </c>
      <c r="F60" s="395">
        <v>0</v>
      </c>
      <c r="G60" s="395">
        <v>0</v>
      </c>
    </row>
    <row r="61" spans="1:7" ht="34.5">
      <c r="A61" s="25" t="s">
        <v>6</v>
      </c>
      <c r="B61" s="381">
        <v>3</v>
      </c>
      <c r="C61" s="381">
        <v>9</v>
      </c>
      <c r="D61" s="382" t="s">
        <v>24</v>
      </c>
      <c r="E61" s="383" t="s">
        <v>5</v>
      </c>
      <c r="F61" s="395">
        <v>0</v>
      </c>
      <c r="G61" s="395">
        <v>0</v>
      </c>
    </row>
    <row r="62" spans="1:7" ht="23.25">
      <c r="A62" s="155" t="s">
        <v>125</v>
      </c>
      <c r="B62" s="381">
        <v>3</v>
      </c>
      <c r="C62" s="381">
        <v>10</v>
      </c>
      <c r="D62" s="385"/>
      <c r="E62" s="383"/>
      <c r="F62" s="395">
        <v>0</v>
      </c>
      <c r="G62" s="395">
        <v>0</v>
      </c>
    </row>
    <row r="63" spans="1:7">
      <c r="A63" s="140" t="s">
        <v>135</v>
      </c>
      <c r="B63" s="381">
        <v>3</v>
      </c>
      <c r="C63" s="381">
        <v>10</v>
      </c>
      <c r="D63" s="385">
        <v>9900000340</v>
      </c>
      <c r="E63" s="383"/>
      <c r="F63" s="395">
        <v>0</v>
      </c>
      <c r="G63" s="395">
        <v>0</v>
      </c>
    </row>
    <row r="64" spans="1:7" ht="33.75">
      <c r="A64" s="146" t="s">
        <v>92</v>
      </c>
      <c r="B64" s="381">
        <v>3</v>
      </c>
      <c r="C64" s="381">
        <v>10</v>
      </c>
      <c r="D64" s="385">
        <v>9900000340</v>
      </c>
      <c r="E64" s="383">
        <v>200</v>
      </c>
      <c r="F64" s="395">
        <v>0</v>
      </c>
      <c r="G64" s="395">
        <v>0</v>
      </c>
    </row>
    <row r="65" spans="1:7" ht="33.75">
      <c r="A65" s="146" t="s">
        <v>121</v>
      </c>
      <c r="B65" s="381">
        <v>3</v>
      </c>
      <c r="C65" s="381">
        <v>10</v>
      </c>
      <c r="D65" s="385">
        <v>9900000340</v>
      </c>
      <c r="E65" s="383">
        <v>240</v>
      </c>
      <c r="F65" s="395">
        <v>0</v>
      </c>
      <c r="G65" s="395">
        <v>0</v>
      </c>
    </row>
    <row r="66" spans="1:7" ht="34.5">
      <c r="A66" s="25" t="s">
        <v>6</v>
      </c>
      <c r="B66" s="381">
        <v>3</v>
      </c>
      <c r="C66" s="381">
        <v>10</v>
      </c>
      <c r="D66" s="385">
        <v>9900000340</v>
      </c>
      <c r="E66" s="383" t="s">
        <v>5</v>
      </c>
      <c r="F66" s="395">
        <v>0</v>
      </c>
      <c r="G66" s="395">
        <v>0</v>
      </c>
    </row>
    <row r="67" spans="1:7">
      <c r="A67" s="168" t="s">
        <v>23</v>
      </c>
      <c r="B67" s="378">
        <v>4</v>
      </c>
      <c r="C67" s="378">
        <v>0</v>
      </c>
      <c r="D67" s="379"/>
      <c r="E67" s="380"/>
      <c r="F67" s="391">
        <f t="shared" ref="F67:G70" si="1">F68</f>
        <v>561300</v>
      </c>
      <c r="G67" s="392">
        <f t="shared" si="1"/>
        <v>537000</v>
      </c>
    </row>
    <row r="68" spans="1:7" ht="23.25">
      <c r="A68" s="155" t="s">
        <v>22</v>
      </c>
      <c r="B68" s="381">
        <v>4</v>
      </c>
      <c r="C68" s="381">
        <v>9</v>
      </c>
      <c r="D68" s="382"/>
      <c r="E68" s="383"/>
      <c r="F68" s="393">
        <f t="shared" si="1"/>
        <v>561300</v>
      </c>
      <c r="G68" s="394">
        <f t="shared" si="1"/>
        <v>537000</v>
      </c>
    </row>
    <row r="69" spans="1:7" ht="33.75">
      <c r="A69" s="145" t="s">
        <v>120</v>
      </c>
      <c r="B69" s="381">
        <v>4</v>
      </c>
      <c r="C69" s="381">
        <v>9</v>
      </c>
      <c r="D69" s="385">
        <v>9900070766</v>
      </c>
      <c r="E69" s="383">
        <v>200</v>
      </c>
      <c r="F69" s="393">
        <f t="shared" si="1"/>
        <v>561300</v>
      </c>
      <c r="G69" s="394">
        <f t="shared" si="1"/>
        <v>537000</v>
      </c>
    </row>
    <row r="70" spans="1:7" ht="33.75">
      <c r="A70" s="146" t="s">
        <v>121</v>
      </c>
      <c r="B70" s="381">
        <v>4</v>
      </c>
      <c r="C70" s="381">
        <v>9</v>
      </c>
      <c r="D70" s="385">
        <v>9900070766</v>
      </c>
      <c r="E70" s="383">
        <v>240</v>
      </c>
      <c r="F70" s="393">
        <f t="shared" si="1"/>
        <v>561300</v>
      </c>
      <c r="G70" s="394">
        <f t="shared" si="1"/>
        <v>537000</v>
      </c>
    </row>
    <row r="71" spans="1:7" ht="34.5">
      <c r="A71" s="25" t="s">
        <v>6</v>
      </c>
      <c r="B71" s="381">
        <v>4</v>
      </c>
      <c r="C71" s="381">
        <v>9</v>
      </c>
      <c r="D71" s="385">
        <v>9900070766</v>
      </c>
      <c r="E71" s="383" t="s">
        <v>5</v>
      </c>
      <c r="F71" s="384">
        <v>561300</v>
      </c>
      <c r="G71" s="384">
        <v>537000</v>
      </c>
    </row>
    <row r="72" spans="1:7">
      <c r="A72" s="168" t="s">
        <v>18</v>
      </c>
      <c r="B72" s="378">
        <v>5</v>
      </c>
      <c r="C72" s="378">
        <v>0</v>
      </c>
      <c r="D72" s="379"/>
      <c r="E72" s="380"/>
      <c r="F72" s="391">
        <f>F73+F78</f>
        <v>0</v>
      </c>
      <c r="G72" s="391">
        <f>G73+G78</f>
        <v>0</v>
      </c>
    </row>
    <row r="73" spans="1:7">
      <c r="A73" s="168" t="s">
        <v>17</v>
      </c>
      <c r="B73" s="378">
        <v>5</v>
      </c>
      <c r="C73" s="378">
        <v>2</v>
      </c>
      <c r="D73" s="379"/>
      <c r="E73" s="380"/>
      <c r="F73" s="384">
        <v>0</v>
      </c>
      <c r="G73" s="384">
        <v>0</v>
      </c>
    </row>
    <row r="74" spans="1:7">
      <c r="A74" s="25" t="s">
        <v>126</v>
      </c>
      <c r="B74" s="381">
        <v>5</v>
      </c>
      <c r="C74" s="381">
        <v>2</v>
      </c>
      <c r="D74" s="385">
        <v>9900000420</v>
      </c>
      <c r="E74" s="383"/>
      <c r="F74" s="384">
        <v>0</v>
      </c>
      <c r="G74" s="384">
        <v>0</v>
      </c>
    </row>
    <row r="75" spans="1:7">
      <c r="A75" s="25" t="s">
        <v>126</v>
      </c>
      <c r="B75" s="381">
        <v>5</v>
      </c>
      <c r="C75" s="381">
        <v>2</v>
      </c>
      <c r="D75" s="385">
        <v>9900000420</v>
      </c>
      <c r="E75" s="383">
        <v>200</v>
      </c>
      <c r="F75" s="384">
        <v>0</v>
      </c>
      <c r="G75" s="384">
        <v>0</v>
      </c>
    </row>
    <row r="76" spans="1:7" ht="34.5">
      <c r="A76" s="25" t="s">
        <v>6</v>
      </c>
      <c r="B76" s="381">
        <v>5</v>
      </c>
      <c r="C76" s="381">
        <v>2</v>
      </c>
      <c r="D76" s="385">
        <v>9900000420</v>
      </c>
      <c r="E76" s="383">
        <v>240</v>
      </c>
      <c r="F76" s="384">
        <v>0</v>
      </c>
      <c r="G76" s="384">
        <v>0</v>
      </c>
    </row>
    <row r="77" spans="1:7" ht="34.5">
      <c r="A77" s="25" t="s">
        <v>6</v>
      </c>
      <c r="B77" s="381">
        <v>5</v>
      </c>
      <c r="C77" s="381">
        <v>2</v>
      </c>
      <c r="D77" s="385">
        <v>9900000420</v>
      </c>
      <c r="E77" s="383">
        <v>244</v>
      </c>
      <c r="F77" s="384">
        <v>0</v>
      </c>
      <c r="G77" s="384">
        <v>0</v>
      </c>
    </row>
    <row r="78" spans="1:7">
      <c r="A78" s="301" t="s">
        <v>127</v>
      </c>
      <c r="B78" s="378">
        <v>5</v>
      </c>
      <c r="C78" s="378">
        <v>3</v>
      </c>
      <c r="D78" s="379"/>
      <c r="E78" s="380"/>
      <c r="F78" s="391">
        <f t="shared" ref="F78:G81" si="2">F79</f>
        <v>0</v>
      </c>
      <c r="G78" s="392">
        <f t="shared" si="2"/>
        <v>0</v>
      </c>
    </row>
    <row r="79" spans="1:7" ht="22.5">
      <c r="A79" s="305" t="s">
        <v>172</v>
      </c>
      <c r="B79" s="403">
        <v>5</v>
      </c>
      <c r="C79" s="403">
        <v>3</v>
      </c>
      <c r="D79" s="306" t="s">
        <v>171</v>
      </c>
      <c r="E79" s="383"/>
      <c r="F79" s="404">
        <f t="shared" si="2"/>
        <v>0</v>
      </c>
      <c r="G79" s="405">
        <f t="shared" si="2"/>
        <v>0</v>
      </c>
    </row>
    <row r="80" spans="1:7" ht="33.75">
      <c r="A80" s="311" t="s">
        <v>120</v>
      </c>
      <c r="B80" s="403">
        <v>5</v>
      </c>
      <c r="C80" s="403">
        <v>3</v>
      </c>
      <c r="D80" s="306" t="s">
        <v>171</v>
      </c>
      <c r="E80" s="383">
        <v>200</v>
      </c>
      <c r="F80" s="404">
        <f t="shared" si="2"/>
        <v>0</v>
      </c>
      <c r="G80" s="405">
        <f t="shared" si="2"/>
        <v>0</v>
      </c>
    </row>
    <row r="81" spans="1:7" ht="33.75">
      <c r="A81" s="312" t="s">
        <v>92</v>
      </c>
      <c r="B81" s="381">
        <v>5</v>
      </c>
      <c r="C81" s="381">
        <v>3</v>
      </c>
      <c r="D81" s="306" t="s">
        <v>171</v>
      </c>
      <c r="E81" s="383">
        <v>240</v>
      </c>
      <c r="F81" s="404">
        <f t="shared" si="2"/>
        <v>0</v>
      </c>
      <c r="G81" s="405">
        <f t="shared" si="2"/>
        <v>0</v>
      </c>
    </row>
    <row r="82" spans="1:7" ht="33.75">
      <c r="A82" s="190" t="s">
        <v>121</v>
      </c>
      <c r="B82" s="381">
        <v>5</v>
      </c>
      <c r="C82" s="381">
        <v>3</v>
      </c>
      <c r="D82" s="306" t="s">
        <v>171</v>
      </c>
      <c r="E82" s="383">
        <v>244</v>
      </c>
      <c r="F82" s="384">
        <v>0</v>
      </c>
      <c r="G82" s="384">
        <v>0</v>
      </c>
    </row>
    <row r="83" spans="1:7">
      <c r="A83" s="325" t="s">
        <v>244</v>
      </c>
      <c r="B83" s="378">
        <v>8</v>
      </c>
      <c r="C83" s="378">
        <v>0</v>
      </c>
      <c r="D83" s="406"/>
      <c r="E83" s="380"/>
      <c r="F83" s="391">
        <f>F84</f>
        <v>144000</v>
      </c>
      <c r="G83" s="392">
        <f>G84</f>
        <v>144000</v>
      </c>
    </row>
    <row r="84" spans="1:7">
      <c r="A84" s="327" t="s">
        <v>244</v>
      </c>
      <c r="B84" s="381">
        <v>8</v>
      </c>
      <c r="C84" s="381">
        <v>1</v>
      </c>
      <c r="D84" s="382"/>
      <c r="E84" s="383">
        <v>600</v>
      </c>
      <c r="F84" s="393">
        <f>F85</f>
        <v>144000</v>
      </c>
      <c r="G84" s="394">
        <f>G85</f>
        <v>144000</v>
      </c>
    </row>
    <row r="85" spans="1:7" ht="23.25">
      <c r="A85" s="327" t="s">
        <v>261</v>
      </c>
      <c r="B85" s="381">
        <v>8</v>
      </c>
      <c r="C85" s="381">
        <v>1</v>
      </c>
      <c r="D85" s="407" t="s">
        <v>32</v>
      </c>
      <c r="E85" s="383"/>
      <c r="F85" s="393">
        <f>F86+F90+F94</f>
        <v>144000</v>
      </c>
      <c r="G85" s="394">
        <f>G86+G90+G94</f>
        <v>144000</v>
      </c>
    </row>
    <row r="86" spans="1:7" ht="79.5">
      <c r="A86" s="327" t="s">
        <v>131</v>
      </c>
      <c r="B86" s="381">
        <v>8</v>
      </c>
      <c r="C86" s="381">
        <v>1</v>
      </c>
      <c r="D86" s="407" t="s">
        <v>32</v>
      </c>
      <c r="E86" s="383">
        <v>100</v>
      </c>
      <c r="F86" s="393">
        <f>F87</f>
        <v>144000</v>
      </c>
      <c r="G86" s="394">
        <f>G87</f>
        <v>144000</v>
      </c>
    </row>
    <row r="87" spans="1:7" ht="23.25">
      <c r="A87" s="327" t="s">
        <v>263</v>
      </c>
      <c r="B87" s="381">
        <v>8</v>
      </c>
      <c r="C87" s="381">
        <v>1</v>
      </c>
      <c r="D87" s="407" t="s">
        <v>32</v>
      </c>
      <c r="E87" s="383">
        <v>110</v>
      </c>
      <c r="F87" s="393">
        <f>F88+F89</f>
        <v>144000</v>
      </c>
      <c r="G87" s="394">
        <f>G88+G89</f>
        <v>144000</v>
      </c>
    </row>
    <row r="88" spans="1:7">
      <c r="A88" s="327" t="s">
        <v>262</v>
      </c>
      <c r="B88" s="381">
        <v>8</v>
      </c>
      <c r="C88" s="381">
        <v>1</v>
      </c>
      <c r="D88" s="407" t="s">
        <v>32</v>
      </c>
      <c r="E88" s="383">
        <v>111</v>
      </c>
      <c r="F88" s="393">
        <v>110000</v>
      </c>
      <c r="G88" s="394">
        <v>110000</v>
      </c>
    </row>
    <row r="89" spans="1:7" ht="45.75">
      <c r="A89" s="327" t="s">
        <v>264</v>
      </c>
      <c r="B89" s="381">
        <v>8</v>
      </c>
      <c r="C89" s="381">
        <v>1</v>
      </c>
      <c r="D89" s="407" t="s">
        <v>32</v>
      </c>
      <c r="E89" s="383">
        <v>119</v>
      </c>
      <c r="F89" s="384">
        <v>34000</v>
      </c>
      <c r="G89" s="384">
        <v>34000</v>
      </c>
    </row>
    <row r="90" spans="1:7" ht="34.5">
      <c r="A90" s="327" t="s">
        <v>265</v>
      </c>
      <c r="B90" s="381">
        <v>8</v>
      </c>
      <c r="C90" s="381">
        <v>1</v>
      </c>
      <c r="D90" s="407" t="s">
        <v>32</v>
      </c>
      <c r="E90" s="383">
        <v>200</v>
      </c>
      <c r="F90" s="384">
        <v>0</v>
      </c>
      <c r="G90" s="384">
        <v>0</v>
      </c>
    </row>
    <row r="91" spans="1:7" ht="34.5">
      <c r="A91" s="327" t="s">
        <v>92</v>
      </c>
      <c r="B91" s="381">
        <v>8</v>
      </c>
      <c r="C91" s="381">
        <v>1</v>
      </c>
      <c r="D91" s="407" t="s">
        <v>32</v>
      </c>
      <c r="E91" s="383">
        <v>240</v>
      </c>
      <c r="F91" s="384">
        <v>0</v>
      </c>
      <c r="G91" s="384">
        <v>0</v>
      </c>
    </row>
    <row r="92" spans="1:7" ht="34.5">
      <c r="A92" s="327" t="s">
        <v>6</v>
      </c>
      <c r="B92" s="381">
        <v>8</v>
      </c>
      <c r="C92" s="381">
        <v>1</v>
      </c>
      <c r="D92" s="407" t="s">
        <v>32</v>
      </c>
      <c r="E92" s="383">
        <v>244</v>
      </c>
      <c r="F92" s="384">
        <v>0</v>
      </c>
      <c r="G92" s="384">
        <v>0</v>
      </c>
    </row>
    <row r="93" spans="1:7">
      <c r="A93" s="327" t="s">
        <v>130</v>
      </c>
      <c r="B93" s="381">
        <v>8</v>
      </c>
      <c r="C93" s="381">
        <v>1</v>
      </c>
      <c r="D93" s="407" t="s">
        <v>32</v>
      </c>
      <c r="E93" s="383">
        <v>800</v>
      </c>
      <c r="F93" s="384">
        <v>0</v>
      </c>
      <c r="G93" s="384">
        <v>0</v>
      </c>
    </row>
    <row r="94" spans="1:7" ht="23.25">
      <c r="A94" s="327" t="s">
        <v>13</v>
      </c>
      <c r="B94" s="381">
        <v>8</v>
      </c>
      <c r="C94" s="381">
        <v>1</v>
      </c>
      <c r="D94" s="407" t="s">
        <v>32</v>
      </c>
      <c r="E94" s="383">
        <v>810</v>
      </c>
      <c r="F94" s="384">
        <v>0</v>
      </c>
      <c r="G94" s="384">
        <v>0</v>
      </c>
    </row>
    <row r="95" spans="1:7" ht="23.25">
      <c r="A95" s="327" t="s">
        <v>258</v>
      </c>
      <c r="B95" s="381">
        <v>8</v>
      </c>
      <c r="C95" s="381">
        <v>1</v>
      </c>
      <c r="D95" s="407" t="s">
        <v>32</v>
      </c>
      <c r="E95" s="383">
        <v>851</v>
      </c>
      <c r="F95" s="384">
        <v>0</v>
      </c>
      <c r="G95" s="384">
        <v>0</v>
      </c>
    </row>
    <row r="96" spans="1:7">
      <c r="A96" s="327" t="s">
        <v>259</v>
      </c>
      <c r="B96" s="381">
        <v>8</v>
      </c>
      <c r="C96" s="381">
        <v>1</v>
      </c>
      <c r="D96" s="407" t="s">
        <v>32</v>
      </c>
      <c r="E96" s="383">
        <v>852</v>
      </c>
      <c r="F96" s="384">
        <v>0</v>
      </c>
      <c r="G96" s="384">
        <v>0</v>
      </c>
    </row>
    <row r="97" spans="1:7">
      <c r="A97" s="185" t="s">
        <v>11</v>
      </c>
      <c r="B97" s="378">
        <v>10</v>
      </c>
      <c r="C97" s="378">
        <v>0</v>
      </c>
      <c r="D97" s="379"/>
      <c r="E97" s="380"/>
      <c r="F97" s="391">
        <f t="shared" ref="F97:G101" si="3">F98</f>
        <v>143650</v>
      </c>
      <c r="G97" s="392">
        <f t="shared" si="3"/>
        <v>143650</v>
      </c>
    </row>
    <row r="98" spans="1:7">
      <c r="A98" s="185" t="s">
        <v>10</v>
      </c>
      <c r="B98" s="381">
        <v>10</v>
      </c>
      <c r="C98" s="381">
        <v>1</v>
      </c>
      <c r="D98" s="382"/>
      <c r="E98" s="383"/>
      <c r="F98" s="393">
        <f t="shared" si="3"/>
        <v>143650</v>
      </c>
      <c r="G98" s="394">
        <f t="shared" si="3"/>
        <v>143650</v>
      </c>
    </row>
    <row r="99" spans="1:7" ht="22.5">
      <c r="A99" s="145" t="s">
        <v>9</v>
      </c>
      <c r="B99" s="381">
        <v>10</v>
      </c>
      <c r="C99" s="381">
        <v>1</v>
      </c>
      <c r="D99" s="142">
        <v>9900000740</v>
      </c>
      <c r="E99" s="383"/>
      <c r="F99" s="393">
        <f t="shared" si="3"/>
        <v>143650</v>
      </c>
      <c r="G99" s="394">
        <f t="shared" si="3"/>
        <v>143650</v>
      </c>
    </row>
    <row r="100" spans="1:7" ht="22.5">
      <c r="A100" s="145" t="s">
        <v>132</v>
      </c>
      <c r="B100" s="381">
        <v>10</v>
      </c>
      <c r="C100" s="381">
        <v>1</v>
      </c>
      <c r="D100" s="142">
        <v>9900000740</v>
      </c>
      <c r="E100" s="383">
        <v>300</v>
      </c>
      <c r="F100" s="393">
        <f t="shared" si="3"/>
        <v>143650</v>
      </c>
      <c r="G100" s="394">
        <f t="shared" si="3"/>
        <v>143650</v>
      </c>
    </row>
    <row r="101" spans="1:7" ht="22.5">
      <c r="A101" s="145" t="s">
        <v>133</v>
      </c>
      <c r="B101" s="381">
        <v>10</v>
      </c>
      <c r="C101" s="381">
        <v>1</v>
      </c>
      <c r="D101" s="142">
        <v>9900000740</v>
      </c>
      <c r="E101" s="383">
        <v>310</v>
      </c>
      <c r="F101" s="393">
        <f t="shared" si="3"/>
        <v>143650</v>
      </c>
      <c r="G101" s="394">
        <f t="shared" si="3"/>
        <v>143650</v>
      </c>
    </row>
    <row r="102" spans="1:7" ht="33.75">
      <c r="A102" s="149" t="s">
        <v>134</v>
      </c>
      <c r="B102" s="381">
        <v>10</v>
      </c>
      <c r="C102" s="381">
        <v>1</v>
      </c>
      <c r="D102" s="142">
        <v>9900000740</v>
      </c>
      <c r="E102" s="383">
        <v>313</v>
      </c>
      <c r="F102" s="384">
        <v>143650</v>
      </c>
      <c r="G102" s="384">
        <v>143650</v>
      </c>
    </row>
    <row r="103" spans="1:7">
      <c r="A103" s="343" t="s">
        <v>67</v>
      </c>
      <c r="B103" s="408">
        <v>99</v>
      </c>
      <c r="C103" s="408">
        <v>0</v>
      </c>
      <c r="D103" s="409"/>
      <c r="E103" s="409"/>
      <c r="F103" s="377">
        <f t="shared" ref="F103:G105" si="4">F104</f>
        <v>57705</v>
      </c>
      <c r="G103" s="377">
        <f t="shared" si="4"/>
        <v>117140</v>
      </c>
    </row>
    <row r="104" spans="1:7">
      <c r="A104" s="344" t="s">
        <v>67</v>
      </c>
      <c r="B104" s="403">
        <v>99</v>
      </c>
      <c r="C104" s="403">
        <v>99</v>
      </c>
      <c r="D104" s="410"/>
      <c r="E104" s="410"/>
      <c r="F104" s="384">
        <f t="shared" si="4"/>
        <v>57705</v>
      </c>
      <c r="G104" s="384">
        <f t="shared" si="4"/>
        <v>117140</v>
      </c>
    </row>
    <row r="105" spans="1:7">
      <c r="A105" s="344" t="s">
        <v>67</v>
      </c>
      <c r="B105" s="403">
        <v>99</v>
      </c>
      <c r="C105" s="403">
        <v>99</v>
      </c>
      <c r="D105" s="411">
        <v>9990099990</v>
      </c>
      <c r="E105" s="410"/>
      <c r="F105" s="384">
        <f t="shared" si="4"/>
        <v>57705</v>
      </c>
      <c r="G105" s="384">
        <f t="shared" si="4"/>
        <v>117140</v>
      </c>
    </row>
    <row r="106" spans="1:7">
      <c r="A106" s="344" t="s">
        <v>67</v>
      </c>
      <c r="B106" s="403">
        <v>99</v>
      </c>
      <c r="C106" s="403">
        <v>99</v>
      </c>
      <c r="D106" s="411">
        <v>9990099990</v>
      </c>
      <c r="E106" s="411">
        <v>999</v>
      </c>
      <c r="F106" s="384">
        <v>57705</v>
      </c>
      <c r="G106" s="384">
        <v>117140</v>
      </c>
    </row>
    <row r="107" spans="1:7" s="205" customFormat="1">
      <c r="A107" s="409" t="s">
        <v>1</v>
      </c>
      <c r="B107" s="488"/>
      <c r="C107" s="489"/>
      <c r="D107" s="489"/>
      <c r="E107" s="490"/>
      <c r="F107" s="377">
        <f>F8+F47+F56+F67+F72+F83+F97+F103</f>
        <v>2308200</v>
      </c>
      <c r="G107" s="377">
        <f>G8+G47+G56+G67+G72+G83+G97+G103</f>
        <v>2342800</v>
      </c>
    </row>
    <row r="108" spans="1:7">
      <c r="A108" s="31"/>
      <c r="B108" s="31"/>
      <c r="C108" s="31"/>
      <c r="D108" s="31"/>
      <c r="E108" s="31"/>
      <c r="F108" s="412">
        <v>2.5000000000000001E-2</v>
      </c>
      <c r="G108" s="413">
        <v>0.05</v>
      </c>
    </row>
  </sheetData>
  <mergeCells count="11">
    <mergeCell ref="F6:G6"/>
    <mergeCell ref="F3:G3"/>
    <mergeCell ref="F1:G1"/>
    <mergeCell ref="F2:G2"/>
    <mergeCell ref="B107:E107"/>
    <mergeCell ref="A4:F4"/>
    <mergeCell ref="A6:A7"/>
    <mergeCell ref="B6:B7"/>
    <mergeCell ref="C6:C7"/>
    <mergeCell ref="D6:D7"/>
    <mergeCell ref="E6:E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2" manualBreakCount="2">
    <brk id="33" max="16383" man="1"/>
    <brk id="69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H84"/>
  <sheetViews>
    <sheetView workbookViewId="0">
      <selection activeCell="K10" sqref="K10"/>
    </sheetView>
  </sheetViews>
  <sheetFormatPr defaultRowHeight="15"/>
  <cols>
    <col min="1" max="1" width="29.7109375" customWidth="1"/>
    <col min="2" max="2" width="9.85546875" customWidth="1"/>
    <col min="4" max="4" width="9.5703125" bestFit="1" customWidth="1"/>
    <col min="6" max="6" width="13.28515625" customWidth="1"/>
  </cols>
  <sheetData>
    <row r="1" spans="1:7">
      <c r="E1" s="487" t="s">
        <v>100</v>
      </c>
      <c r="F1" s="487"/>
    </row>
    <row r="2" spans="1:7">
      <c r="A2" s="64"/>
      <c r="B2" s="65"/>
      <c r="C2" s="65"/>
      <c r="D2" s="65"/>
      <c r="E2" s="487" t="s">
        <v>65</v>
      </c>
      <c r="F2" s="487"/>
    </row>
    <row r="3" spans="1:7" ht="67.5" customHeight="1">
      <c r="A3" s="29"/>
      <c r="B3" s="31"/>
      <c r="C3" s="31"/>
      <c r="D3" s="31"/>
      <c r="E3" s="486" t="s">
        <v>361</v>
      </c>
      <c r="F3" s="486"/>
      <c r="G3" s="31"/>
    </row>
    <row r="4" spans="1:7" ht="54" customHeight="1">
      <c r="A4" s="483" t="s">
        <v>277</v>
      </c>
      <c r="B4" s="493"/>
      <c r="C4" s="493"/>
      <c r="D4" s="493"/>
      <c r="E4" s="493"/>
      <c r="F4" s="493"/>
      <c r="G4" s="31"/>
    </row>
    <row r="5" spans="1:7">
      <c r="A5" s="45"/>
      <c r="B5" s="45"/>
      <c r="C5" s="45"/>
      <c r="D5" s="45"/>
      <c r="E5" s="45"/>
      <c r="F5" s="46"/>
    </row>
    <row r="6" spans="1:7" ht="3.75" customHeight="1" thickBot="1">
      <c r="A6" s="45"/>
      <c r="B6" s="45"/>
      <c r="C6" s="45"/>
      <c r="D6" s="45"/>
      <c r="E6" s="45"/>
      <c r="F6" s="46"/>
    </row>
    <row r="7" spans="1:7" ht="15.75" hidden="1" thickBot="1">
      <c r="A7" s="48"/>
      <c r="B7" s="48"/>
      <c r="C7" s="44"/>
      <c r="D7" s="48"/>
      <c r="E7" s="48"/>
      <c r="F7" s="33" t="s">
        <v>64</v>
      </c>
    </row>
    <row r="8" spans="1:7" ht="15.75" thickBot="1">
      <c r="A8" s="63"/>
      <c r="B8" s="62" t="s">
        <v>60</v>
      </c>
      <c r="C8" s="61" t="s">
        <v>59</v>
      </c>
      <c r="D8" s="62" t="s">
        <v>62</v>
      </c>
      <c r="E8" s="61" t="s">
        <v>61</v>
      </c>
      <c r="F8" s="60" t="s">
        <v>58</v>
      </c>
    </row>
    <row r="9" spans="1:7" ht="24" thickBot="1">
      <c r="A9" s="59" t="s">
        <v>94</v>
      </c>
      <c r="B9" s="58" t="s">
        <v>69</v>
      </c>
      <c r="C9" s="57" t="s">
        <v>2</v>
      </c>
      <c r="D9" s="56">
        <v>0</v>
      </c>
      <c r="E9" s="55">
        <v>0</v>
      </c>
      <c r="F9" s="151">
        <f>F84</f>
        <v>4979600</v>
      </c>
    </row>
    <row r="10" spans="1:7" s="203" customFormat="1" ht="33">
      <c r="A10" s="197" t="s">
        <v>52</v>
      </c>
      <c r="B10" s="198" t="s">
        <v>51</v>
      </c>
      <c r="C10" s="199"/>
      <c r="D10" s="200"/>
      <c r="E10" s="201"/>
      <c r="F10" s="202">
        <f>F11</f>
        <v>1369000</v>
      </c>
    </row>
    <row r="11" spans="1:7" ht="34.5">
      <c r="A11" s="54" t="s">
        <v>95</v>
      </c>
      <c r="B11" s="53" t="s">
        <v>51</v>
      </c>
      <c r="C11" s="156">
        <v>120</v>
      </c>
      <c r="D11" s="51"/>
      <c r="E11" s="50"/>
      <c r="F11" s="17">
        <f>F12</f>
        <v>1369000</v>
      </c>
    </row>
    <row r="12" spans="1:7">
      <c r="A12" s="54" t="s">
        <v>57</v>
      </c>
      <c r="B12" s="53" t="s">
        <v>51</v>
      </c>
      <c r="C12" s="52" t="s">
        <v>96</v>
      </c>
      <c r="D12" s="51">
        <v>1</v>
      </c>
      <c r="E12" s="50">
        <v>0</v>
      </c>
      <c r="F12" s="17">
        <f>F13</f>
        <v>1369000</v>
      </c>
    </row>
    <row r="13" spans="1:7" ht="68.25">
      <c r="A13" s="54" t="s">
        <v>53</v>
      </c>
      <c r="B13" s="53" t="s">
        <v>51</v>
      </c>
      <c r="C13" s="52" t="s">
        <v>96</v>
      </c>
      <c r="D13" s="51">
        <v>1</v>
      </c>
      <c r="E13" s="50">
        <v>4</v>
      </c>
      <c r="F13" s="17">
        <v>1369000</v>
      </c>
    </row>
    <row r="14" spans="1:7" s="205" customFormat="1" ht="22.5">
      <c r="A14" s="197" t="s">
        <v>34</v>
      </c>
      <c r="B14" s="198" t="s">
        <v>33</v>
      </c>
      <c r="C14" s="199"/>
      <c r="D14" s="200"/>
      <c r="E14" s="201"/>
      <c r="F14" s="204">
        <f>F17+F20+F21+F23</f>
        <v>533164</v>
      </c>
    </row>
    <row r="15" spans="1:7" ht="34.5">
      <c r="A15" s="54" t="s">
        <v>95</v>
      </c>
      <c r="B15" s="53" t="s">
        <v>33</v>
      </c>
      <c r="C15" s="156">
        <v>120</v>
      </c>
      <c r="D15" s="51"/>
      <c r="E15" s="50"/>
      <c r="F15" s="49">
        <v>0</v>
      </c>
    </row>
    <row r="16" spans="1:7">
      <c r="A16" s="54" t="s">
        <v>57</v>
      </c>
      <c r="B16" s="53" t="s">
        <v>33</v>
      </c>
      <c r="C16" s="52" t="s">
        <v>96</v>
      </c>
      <c r="D16" s="51">
        <v>1</v>
      </c>
      <c r="E16" s="50">
        <v>0</v>
      </c>
      <c r="F16" s="49">
        <v>0</v>
      </c>
    </row>
    <row r="17" spans="1:6" ht="68.25">
      <c r="A17" s="54" t="s">
        <v>53</v>
      </c>
      <c r="B17" s="53" t="s">
        <v>33</v>
      </c>
      <c r="C17" s="52" t="s">
        <v>96</v>
      </c>
      <c r="D17" s="51">
        <v>1</v>
      </c>
      <c r="E17" s="50">
        <v>4</v>
      </c>
      <c r="F17" s="49">
        <v>0</v>
      </c>
    </row>
    <row r="18" spans="1:6" ht="34.5">
      <c r="A18" s="54" t="s">
        <v>92</v>
      </c>
      <c r="B18" s="53" t="s">
        <v>33</v>
      </c>
      <c r="C18" s="52" t="s">
        <v>93</v>
      </c>
      <c r="D18" s="51"/>
      <c r="E18" s="50"/>
      <c r="F18" s="49">
        <f>F19</f>
        <v>470964</v>
      </c>
    </row>
    <row r="19" spans="1:6" s="319" customFormat="1" ht="68.25">
      <c r="A19" s="192" t="s">
        <v>53</v>
      </c>
      <c r="B19" s="53" t="s">
        <v>33</v>
      </c>
      <c r="C19" s="156">
        <v>240</v>
      </c>
      <c r="D19" s="51">
        <v>1</v>
      </c>
      <c r="E19" s="50">
        <v>0</v>
      </c>
      <c r="F19" s="49">
        <f>F20+F21</f>
        <v>470964</v>
      </c>
    </row>
    <row r="20" spans="1:6" s="319" customFormat="1" ht="34.5">
      <c r="A20" s="192" t="s">
        <v>120</v>
      </c>
      <c r="B20" s="53" t="s">
        <v>33</v>
      </c>
      <c r="C20" s="156">
        <v>240</v>
      </c>
      <c r="D20" s="51">
        <v>1</v>
      </c>
      <c r="E20" s="50">
        <v>4</v>
      </c>
      <c r="F20" s="49">
        <v>410964</v>
      </c>
    </row>
    <row r="21" spans="1:6" s="319" customFormat="1" ht="23.25">
      <c r="A21" s="54" t="s">
        <v>35</v>
      </c>
      <c r="B21" s="53" t="s">
        <v>33</v>
      </c>
      <c r="C21" s="52" t="s">
        <v>93</v>
      </c>
      <c r="D21" s="51">
        <v>1</v>
      </c>
      <c r="E21" s="50">
        <v>13</v>
      </c>
      <c r="F21" s="49">
        <v>60000</v>
      </c>
    </row>
    <row r="22" spans="1:6" s="319" customFormat="1" ht="23.25">
      <c r="A22" s="54" t="s">
        <v>13</v>
      </c>
      <c r="B22" s="53" t="s">
        <v>33</v>
      </c>
      <c r="C22" s="52" t="s">
        <v>12</v>
      </c>
      <c r="D22" s="51"/>
      <c r="E22" s="50"/>
      <c r="F22" s="49">
        <f>F23</f>
        <v>62200</v>
      </c>
    </row>
    <row r="23" spans="1:6" s="319" customFormat="1" ht="23.25">
      <c r="A23" s="54" t="s">
        <v>35</v>
      </c>
      <c r="B23" s="53" t="s">
        <v>33</v>
      </c>
      <c r="C23" s="52" t="s">
        <v>12</v>
      </c>
      <c r="D23" s="51">
        <v>1</v>
      </c>
      <c r="E23" s="50">
        <v>4</v>
      </c>
      <c r="F23" s="49">
        <v>62200</v>
      </c>
    </row>
    <row r="24" spans="1:6" s="203" customFormat="1">
      <c r="A24" s="197" t="s">
        <v>39</v>
      </c>
      <c r="B24" s="198" t="s">
        <v>37</v>
      </c>
      <c r="C24" s="199"/>
      <c r="D24" s="200"/>
      <c r="E24" s="201"/>
      <c r="F24" s="204">
        <v>5000</v>
      </c>
    </row>
    <row r="25" spans="1:6">
      <c r="A25" s="54" t="s">
        <v>38</v>
      </c>
      <c r="B25" s="53" t="s">
        <v>37</v>
      </c>
      <c r="C25" s="52" t="s">
        <v>36</v>
      </c>
      <c r="D25" s="51"/>
      <c r="E25" s="50"/>
      <c r="F25" s="49">
        <v>5000</v>
      </c>
    </row>
    <row r="26" spans="1:6">
      <c r="A26" s="54" t="s">
        <v>57</v>
      </c>
      <c r="B26" s="53" t="s">
        <v>37</v>
      </c>
      <c r="C26" s="52" t="s">
        <v>36</v>
      </c>
      <c r="D26" s="51">
        <v>1</v>
      </c>
      <c r="E26" s="50">
        <v>0</v>
      </c>
      <c r="F26" s="49">
        <v>5000</v>
      </c>
    </row>
    <row r="27" spans="1:6">
      <c r="A27" s="54" t="s">
        <v>40</v>
      </c>
      <c r="B27" s="53" t="s">
        <v>37</v>
      </c>
      <c r="C27" s="52" t="s">
        <v>36</v>
      </c>
      <c r="D27" s="51">
        <v>1</v>
      </c>
      <c r="E27" s="50">
        <v>11</v>
      </c>
      <c r="F27" s="49">
        <v>5000</v>
      </c>
    </row>
    <row r="28" spans="1:6" s="203" customFormat="1" ht="43.5">
      <c r="A28" s="197" t="s">
        <v>25</v>
      </c>
      <c r="B28" s="198" t="s">
        <v>24</v>
      </c>
      <c r="C28" s="199"/>
      <c r="D28" s="200"/>
      <c r="E28" s="201"/>
      <c r="F28" s="204">
        <v>1000</v>
      </c>
    </row>
    <row r="29" spans="1:6" ht="34.5">
      <c r="A29" s="192" t="s">
        <v>92</v>
      </c>
      <c r="B29" s="53" t="s">
        <v>24</v>
      </c>
      <c r="C29" s="52" t="s">
        <v>93</v>
      </c>
      <c r="D29" s="51"/>
      <c r="E29" s="50"/>
      <c r="F29" s="49">
        <v>1000</v>
      </c>
    </row>
    <row r="30" spans="1:6" ht="23.25">
      <c r="A30" s="54" t="s">
        <v>27</v>
      </c>
      <c r="B30" s="53" t="s">
        <v>24</v>
      </c>
      <c r="C30" s="52" t="s">
        <v>93</v>
      </c>
      <c r="D30" s="51">
        <v>3</v>
      </c>
      <c r="E30" s="50">
        <v>0</v>
      </c>
      <c r="F30" s="49">
        <v>1000</v>
      </c>
    </row>
    <row r="31" spans="1:6" ht="45.75">
      <c r="A31" s="54" t="s">
        <v>26</v>
      </c>
      <c r="B31" s="53" t="s">
        <v>24</v>
      </c>
      <c r="C31" s="52" t="s">
        <v>93</v>
      </c>
      <c r="D31" s="51">
        <v>3</v>
      </c>
      <c r="E31" s="50">
        <v>9</v>
      </c>
      <c r="F31" s="49">
        <v>1000</v>
      </c>
    </row>
    <row r="32" spans="1:6" s="203" customFormat="1">
      <c r="A32" s="208" t="s">
        <v>135</v>
      </c>
      <c r="B32" s="198">
        <v>9900000340</v>
      </c>
      <c r="C32" s="199"/>
      <c r="D32" s="200"/>
      <c r="E32" s="201"/>
      <c r="F32" s="204">
        <f>F33</f>
        <v>1000</v>
      </c>
    </row>
    <row r="33" spans="1:8" ht="34.5">
      <c r="A33" s="54" t="s">
        <v>92</v>
      </c>
      <c r="B33" s="74">
        <v>9900000340</v>
      </c>
      <c r="C33" s="52" t="s">
        <v>93</v>
      </c>
      <c r="D33" s="51"/>
      <c r="E33" s="50"/>
      <c r="F33" s="49">
        <f>F34</f>
        <v>1000</v>
      </c>
    </row>
    <row r="34" spans="1:8" ht="23.25">
      <c r="A34" s="54" t="s">
        <v>27</v>
      </c>
      <c r="B34" s="74">
        <v>9900000340</v>
      </c>
      <c r="C34" s="52" t="s">
        <v>93</v>
      </c>
      <c r="D34" s="51">
        <v>3</v>
      </c>
      <c r="E34" s="50">
        <v>0</v>
      </c>
      <c r="F34" s="49">
        <f>F35</f>
        <v>1000</v>
      </c>
    </row>
    <row r="35" spans="1:8" ht="23.25">
      <c r="A35" s="140" t="s">
        <v>125</v>
      </c>
      <c r="B35" s="74">
        <v>9900000340</v>
      </c>
      <c r="C35" s="52" t="s">
        <v>93</v>
      </c>
      <c r="D35" s="51">
        <v>3</v>
      </c>
      <c r="E35" s="50">
        <v>10</v>
      </c>
      <c r="F35" s="49">
        <v>1000</v>
      </c>
    </row>
    <row r="36" spans="1:8" s="203" customFormat="1" ht="24" customHeight="1">
      <c r="A36" s="208" t="s">
        <v>126</v>
      </c>
      <c r="B36" s="198">
        <v>9900000420</v>
      </c>
      <c r="C36" s="199"/>
      <c r="D36" s="200"/>
      <c r="E36" s="201"/>
      <c r="F36" s="204">
        <f>F37</f>
        <v>630000</v>
      </c>
    </row>
    <row r="37" spans="1:8" s="203" customFormat="1" ht="33" customHeight="1">
      <c r="A37" s="25" t="s">
        <v>92</v>
      </c>
      <c r="B37" s="74">
        <v>9900000420</v>
      </c>
      <c r="C37" s="362">
        <v>240</v>
      </c>
      <c r="D37" s="200"/>
      <c r="E37" s="201"/>
      <c r="F37" s="207">
        <f>F38</f>
        <v>630000</v>
      </c>
    </row>
    <row r="38" spans="1:8" s="203" customFormat="1" ht="17.25" customHeight="1">
      <c r="A38" s="25" t="s">
        <v>18</v>
      </c>
      <c r="B38" s="74">
        <v>9900000420</v>
      </c>
      <c r="C38" s="362" t="s">
        <v>93</v>
      </c>
      <c r="D38" s="194">
        <v>5</v>
      </c>
      <c r="E38" s="195">
        <v>0</v>
      </c>
      <c r="F38" s="207">
        <f>F39</f>
        <v>630000</v>
      </c>
    </row>
    <row r="39" spans="1:8">
      <c r="A39" s="25" t="s">
        <v>17</v>
      </c>
      <c r="B39" s="74">
        <v>9900000420</v>
      </c>
      <c r="C39" s="363">
        <v>240</v>
      </c>
      <c r="D39" s="51">
        <v>5</v>
      </c>
      <c r="E39" s="50">
        <v>2</v>
      </c>
      <c r="F39" s="49">
        <v>630000</v>
      </c>
    </row>
    <row r="40" spans="1:8">
      <c r="A40" s="208" t="s">
        <v>128</v>
      </c>
      <c r="B40" s="198">
        <v>9900000430</v>
      </c>
      <c r="C40" s="199"/>
      <c r="D40" s="200"/>
      <c r="E40" s="201"/>
      <c r="F40" s="204">
        <f>F41</f>
        <v>130000</v>
      </c>
    </row>
    <row r="41" spans="1:8" ht="34.5">
      <c r="A41" s="25" t="s">
        <v>92</v>
      </c>
      <c r="B41" s="74">
        <v>9900000430</v>
      </c>
      <c r="C41" s="362">
        <v>240</v>
      </c>
      <c r="D41" s="200"/>
      <c r="E41" s="201"/>
      <c r="F41" s="207">
        <f>F42</f>
        <v>130000</v>
      </c>
    </row>
    <row r="42" spans="1:8" ht="34.5">
      <c r="A42" s="25" t="s">
        <v>92</v>
      </c>
      <c r="B42" s="74">
        <v>9900000430</v>
      </c>
      <c r="C42" s="362" t="s">
        <v>93</v>
      </c>
      <c r="D42" s="194">
        <v>5</v>
      </c>
      <c r="E42" s="195">
        <v>0</v>
      </c>
      <c r="F42" s="207">
        <f>F43</f>
        <v>130000</v>
      </c>
    </row>
    <row r="43" spans="1:8">
      <c r="A43" s="25" t="s">
        <v>128</v>
      </c>
      <c r="B43" s="74">
        <v>9900000430</v>
      </c>
      <c r="C43" s="363">
        <v>240</v>
      </c>
      <c r="D43" s="51">
        <v>5</v>
      </c>
      <c r="E43" s="50">
        <v>3</v>
      </c>
      <c r="F43" s="49">
        <v>130000</v>
      </c>
    </row>
    <row r="44" spans="1:8" s="216" customFormat="1" ht="26.25" customHeight="1">
      <c r="A44" s="210" t="s">
        <v>278</v>
      </c>
      <c r="B44" s="211">
        <v>9900000470</v>
      </c>
      <c r="C44" s="212"/>
      <c r="D44" s="213"/>
      <c r="E44" s="214"/>
      <c r="F44" s="215">
        <f>F45</f>
        <v>278000</v>
      </c>
    </row>
    <row r="45" spans="1:8" s="187" customFormat="1" ht="34.5">
      <c r="A45" s="191" t="s">
        <v>92</v>
      </c>
      <c r="B45" s="188">
        <v>9900000470</v>
      </c>
      <c r="C45" s="35" t="s">
        <v>93</v>
      </c>
      <c r="D45" s="34"/>
      <c r="E45" s="189"/>
      <c r="F45" s="32">
        <f>F46</f>
        <v>278000</v>
      </c>
    </row>
    <row r="46" spans="1:8" s="187" customFormat="1">
      <c r="A46" s="364" t="s">
        <v>279</v>
      </c>
      <c r="B46" s="188">
        <v>9900000470</v>
      </c>
      <c r="C46" s="35" t="s">
        <v>93</v>
      </c>
      <c r="D46" s="34">
        <v>5</v>
      </c>
      <c r="E46" s="189">
        <v>0</v>
      </c>
      <c r="F46" s="32">
        <f>F47</f>
        <v>278000</v>
      </c>
    </row>
    <row r="47" spans="1:8" s="187" customFormat="1">
      <c r="A47" s="364" t="s">
        <v>279</v>
      </c>
      <c r="B47" s="188">
        <v>9900000470</v>
      </c>
      <c r="C47" s="35" t="s">
        <v>93</v>
      </c>
      <c r="D47" s="34">
        <v>5</v>
      </c>
      <c r="E47" s="189">
        <v>3</v>
      </c>
      <c r="F47" s="32">
        <v>278000</v>
      </c>
    </row>
    <row r="48" spans="1:8" s="304" customFormat="1" ht="23.25" customHeight="1">
      <c r="A48" s="365" t="s">
        <v>244</v>
      </c>
      <c r="B48" s="366">
        <v>9900000590</v>
      </c>
      <c r="C48" s="366"/>
      <c r="D48" s="367"/>
      <c r="E48" s="368"/>
      <c r="F48" s="369">
        <f>F49+F52+F55</f>
        <v>763686</v>
      </c>
      <c r="G48" s="323"/>
      <c r="H48" s="322"/>
    </row>
    <row r="49" spans="1:8" s="304" customFormat="1" ht="24.75" customHeight="1">
      <c r="A49" s="192" t="s">
        <v>280</v>
      </c>
      <c r="B49" s="53">
        <v>9900000590</v>
      </c>
      <c r="C49" s="156">
        <v>110</v>
      </c>
      <c r="D49" s="51"/>
      <c r="E49" s="50"/>
      <c r="F49" s="49">
        <f>F50</f>
        <v>144000</v>
      </c>
      <c r="G49" s="323"/>
      <c r="H49" s="322"/>
    </row>
    <row r="50" spans="1:8" s="304" customFormat="1" ht="83.25" customHeight="1">
      <c r="A50" s="192" t="s">
        <v>131</v>
      </c>
      <c r="B50" s="53">
        <v>9900000590</v>
      </c>
      <c r="C50" s="363">
        <v>110</v>
      </c>
      <c r="D50" s="51">
        <v>8</v>
      </c>
      <c r="E50" s="50">
        <v>0</v>
      </c>
      <c r="F50" s="49">
        <f>F51</f>
        <v>144000</v>
      </c>
      <c r="G50" s="323"/>
      <c r="H50" s="322"/>
    </row>
    <row r="51" spans="1:8" s="304" customFormat="1" ht="23.25" customHeight="1">
      <c r="A51" s="192" t="s">
        <v>263</v>
      </c>
      <c r="B51" s="53">
        <v>9900000590</v>
      </c>
      <c r="C51" s="363">
        <v>110</v>
      </c>
      <c r="D51" s="51">
        <v>8</v>
      </c>
      <c r="E51" s="50">
        <v>1</v>
      </c>
      <c r="F51" s="49">
        <v>144000</v>
      </c>
      <c r="G51" s="323"/>
      <c r="H51" s="322"/>
    </row>
    <row r="52" spans="1:8" s="304" customFormat="1" ht="23.25" customHeight="1">
      <c r="A52" s="54" t="s">
        <v>265</v>
      </c>
      <c r="B52" s="53">
        <v>9900000590</v>
      </c>
      <c r="C52" s="52" t="s">
        <v>93</v>
      </c>
      <c r="D52" s="51"/>
      <c r="E52" s="50"/>
      <c r="F52" s="49">
        <f>F53</f>
        <v>600000</v>
      </c>
      <c r="G52" s="323"/>
      <c r="H52" s="322"/>
    </row>
    <row r="53" spans="1:8" s="304" customFormat="1" ht="23.25" customHeight="1">
      <c r="A53" s="54" t="s">
        <v>265</v>
      </c>
      <c r="B53" s="53">
        <v>9900000590</v>
      </c>
      <c r="C53" s="156">
        <v>240</v>
      </c>
      <c r="D53" s="51">
        <v>8</v>
      </c>
      <c r="E53" s="50">
        <v>0</v>
      </c>
      <c r="F53" s="49">
        <f>F54</f>
        <v>600000</v>
      </c>
      <c r="G53" s="323"/>
      <c r="H53" s="322"/>
    </row>
    <row r="54" spans="1:8" s="304" customFormat="1" ht="23.25" customHeight="1">
      <c r="A54" s="192" t="s">
        <v>92</v>
      </c>
      <c r="B54" s="53">
        <v>9900000590</v>
      </c>
      <c r="C54" s="156">
        <v>240</v>
      </c>
      <c r="D54" s="51">
        <v>8</v>
      </c>
      <c r="E54" s="50">
        <v>1</v>
      </c>
      <c r="F54" s="49">
        <v>600000</v>
      </c>
      <c r="G54" s="323"/>
      <c r="H54" s="322"/>
    </row>
    <row r="55" spans="1:8" s="304" customFormat="1" ht="23.25" customHeight="1">
      <c r="A55" s="192" t="s">
        <v>130</v>
      </c>
      <c r="B55" s="53">
        <v>9900000590</v>
      </c>
      <c r="C55" s="52" t="s">
        <v>12</v>
      </c>
      <c r="D55" s="51"/>
      <c r="E55" s="50"/>
      <c r="F55" s="49">
        <f>F56</f>
        <v>19686</v>
      </c>
      <c r="G55" s="323"/>
      <c r="H55" s="322"/>
    </row>
    <row r="56" spans="1:8" s="304" customFormat="1" ht="23.25" customHeight="1">
      <c r="A56" s="54" t="s">
        <v>13</v>
      </c>
      <c r="B56" s="53">
        <v>9900000590</v>
      </c>
      <c r="C56" s="52" t="s">
        <v>12</v>
      </c>
      <c r="D56" s="51">
        <v>8</v>
      </c>
      <c r="E56" s="50">
        <v>0</v>
      </c>
      <c r="F56" s="49">
        <f>F57</f>
        <v>19686</v>
      </c>
      <c r="G56" s="323"/>
      <c r="H56" s="322"/>
    </row>
    <row r="57" spans="1:8" s="304" customFormat="1" ht="23.25" customHeight="1">
      <c r="A57" s="54" t="s">
        <v>13</v>
      </c>
      <c r="B57" s="53">
        <v>9900000590</v>
      </c>
      <c r="C57" s="363">
        <v>850</v>
      </c>
      <c r="D57" s="51">
        <v>8</v>
      </c>
      <c r="E57" s="50">
        <v>1</v>
      </c>
      <c r="F57" s="49">
        <v>19686</v>
      </c>
      <c r="G57" s="323"/>
      <c r="H57" s="322"/>
    </row>
    <row r="58" spans="1:8" s="205" customFormat="1" ht="22.5">
      <c r="A58" s="197" t="s">
        <v>9</v>
      </c>
      <c r="B58" s="198">
        <v>9900000740</v>
      </c>
      <c r="C58" s="199"/>
      <c r="D58" s="200"/>
      <c r="E58" s="201"/>
      <c r="F58" s="204">
        <f>F59</f>
        <v>143650</v>
      </c>
    </row>
    <row r="59" spans="1:8" ht="22.5">
      <c r="A59" s="145" t="s">
        <v>133</v>
      </c>
      <c r="B59" s="53" t="s">
        <v>4</v>
      </c>
      <c r="C59" s="156">
        <v>310</v>
      </c>
      <c r="D59" s="51"/>
      <c r="E59" s="50"/>
      <c r="F59" s="70">
        <f>F60</f>
        <v>143650</v>
      </c>
    </row>
    <row r="60" spans="1:8">
      <c r="A60" s="149" t="s">
        <v>11</v>
      </c>
      <c r="B60" s="74">
        <v>9900000740</v>
      </c>
      <c r="C60" s="156">
        <v>310</v>
      </c>
      <c r="D60" s="51">
        <v>10</v>
      </c>
      <c r="E60" s="50">
        <v>0</v>
      </c>
      <c r="F60" s="70">
        <f>F61</f>
        <v>143650</v>
      </c>
    </row>
    <row r="61" spans="1:8">
      <c r="A61" s="149" t="s">
        <v>10</v>
      </c>
      <c r="B61" s="74">
        <v>9900000740</v>
      </c>
      <c r="C61" s="156">
        <v>310</v>
      </c>
      <c r="D61" s="51">
        <v>10</v>
      </c>
      <c r="E61" s="50">
        <v>1</v>
      </c>
      <c r="F61" s="70">
        <v>143650</v>
      </c>
    </row>
    <row r="62" spans="1:8" s="205" customFormat="1" ht="22.5">
      <c r="A62" s="197" t="s">
        <v>55</v>
      </c>
      <c r="B62" s="198" t="s">
        <v>54</v>
      </c>
      <c r="C62" s="199"/>
      <c r="D62" s="200"/>
      <c r="E62" s="201"/>
      <c r="F62" s="204">
        <v>464300</v>
      </c>
    </row>
    <row r="63" spans="1:8" ht="34.5">
      <c r="A63" s="54" t="s">
        <v>95</v>
      </c>
      <c r="B63" s="53" t="s">
        <v>54</v>
      </c>
      <c r="C63" s="52" t="s">
        <v>96</v>
      </c>
      <c r="D63" s="51"/>
      <c r="E63" s="50"/>
      <c r="F63" s="70">
        <v>464300</v>
      </c>
    </row>
    <row r="64" spans="1:8">
      <c r="A64" s="54" t="s">
        <v>57</v>
      </c>
      <c r="B64" s="53" t="s">
        <v>54</v>
      </c>
      <c r="C64" s="52" t="s">
        <v>96</v>
      </c>
      <c r="D64" s="51">
        <v>1</v>
      </c>
      <c r="E64" s="50">
        <v>0</v>
      </c>
      <c r="F64" s="70">
        <v>464300</v>
      </c>
    </row>
    <row r="65" spans="1:6" ht="50.25" customHeight="1">
      <c r="A65" s="54" t="s">
        <v>56</v>
      </c>
      <c r="B65" s="53" t="s">
        <v>54</v>
      </c>
      <c r="C65" s="52" t="s">
        <v>96</v>
      </c>
      <c r="D65" s="51">
        <v>1</v>
      </c>
      <c r="E65" s="50">
        <v>2</v>
      </c>
      <c r="F65" s="70">
        <v>464300</v>
      </c>
    </row>
    <row r="66" spans="1:6" s="203" customFormat="1">
      <c r="A66" s="197" t="s">
        <v>46</v>
      </c>
      <c r="B66" s="198" t="s">
        <v>41</v>
      </c>
      <c r="C66" s="199"/>
      <c r="D66" s="200"/>
      <c r="E66" s="201"/>
      <c r="F66" s="204">
        <v>40100</v>
      </c>
    </row>
    <row r="67" spans="1:6">
      <c r="A67" s="148" t="s">
        <v>123</v>
      </c>
      <c r="B67" s="53" t="s">
        <v>41</v>
      </c>
      <c r="C67" s="156">
        <v>540</v>
      </c>
      <c r="D67" s="51"/>
      <c r="E67" s="50"/>
      <c r="F67" s="49">
        <v>40100</v>
      </c>
    </row>
    <row r="68" spans="1:6" ht="61.5" customHeight="1">
      <c r="A68" s="54" t="s">
        <v>47</v>
      </c>
      <c r="B68" s="53" t="s">
        <v>41</v>
      </c>
      <c r="C68" s="156">
        <v>540</v>
      </c>
      <c r="D68" s="51">
        <v>1</v>
      </c>
      <c r="E68" s="50">
        <v>6</v>
      </c>
      <c r="F68" s="49">
        <v>40100</v>
      </c>
    </row>
    <row r="69" spans="1:6" s="205" customFormat="1" ht="54">
      <c r="A69" s="197" t="s">
        <v>29</v>
      </c>
      <c r="B69" s="198" t="s">
        <v>28</v>
      </c>
      <c r="C69" s="199"/>
      <c r="D69" s="200"/>
      <c r="E69" s="201"/>
      <c r="F69" s="204">
        <f>F70+F73</f>
        <v>83700</v>
      </c>
    </row>
    <row r="70" spans="1:6" ht="34.5">
      <c r="A70" s="54" t="s">
        <v>95</v>
      </c>
      <c r="B70" s="53" t="s">
        <v>28</v>
      </c>
      <c r="C70" s="156">
        <v>120</v>
      </c>
      <c r="D70" s="51"/>
      <c r="E70" s="50"/>
      <c r="F70" s="207">
        <f>F71</f>
        <v>82840</v>
      </c>
    </row>
    <row r="71" spans="1:6">
      <c r="A71" s="54" t="s">
        <v>31</v>
      </c>
      <c r="B71" s="53" t="s">
        <v>28</v>
      </c>
      <c r="C71" s="156">
        <v>120</v>
      </c>
      <c r="D71" s="51">
        <v>2</v>
      </c>
      <c r="E71" s="50">
        <v>0</v>
      </c>
      <c r="F71" s="207">
        <f>F72</f>
        <v>82840</v>
      </c>
    </row>
    <row r="72" spans="1:6" ht="23.25">
      <c r="A72" s="54" t="s">
        <v>30</v>
      </c>
      <c r="B72" s="53" t="s">
        <v>28</v>
      </c>
      <c r="C72" s="156">
        <v>120</v>
      </c>
      <c r="D72" s="51">
        <v>2</v>
      </c>
      <c r="E72" s="50">
        <v>3</v>
      </c>
      <c r="F72" s="207">
        <v>82840</v>
      </c>
    </row>
    <row r="73" spans="1:6" s="196" customFormat="1" ht="34.5">
      <c r="A73" s="192" t="s">
        <v>92</v>
      </c>
      <c r="B73" s="193" t="s">
        <v>28</v>
      </c>
      <c r="C73" s="209">
        <v>240</v>
      </c>
      <c r="D73" s="194"/>
      <c r="E73" s="195"/>
      <c r="F73" s="207">
        <v>860</v>
      </c>
    </row>
    <row r="74" spans="1:6">
      <c r="A74" s="54" t="s">
        <v>31</v>
      </c>
      <c r="B74" s="53" t="s">
        <v>28</v>
      </c>
      <c r="C74" s="52" t="s">
        <v>93</v>
      </c>
      <c r="D74" s="51">
        <v>2</v>
      </c>
      <c r="E74" s="50">
        <v>0</v>
      </c>
      <c r="F74" s="49">
        <v>860</v>
      </c>
    </row>
    <row r="75" spans="1:6" ht="23.25">
      <c r="A75" s="54" t="s">
        <v>30</v>
      </c>
      <c r="B75" s="53" t="s">
        <v>28</v>
      </c>
      <c r="C75" s="52" t="s">
        <v>93</v>
      </c>
      <c r="D75" s="51">
        <v>2</v>
      </c>
      <c r="E75" s="50">
        <v>3</v>
      </c>
      <c r="F75" s="49">
        <v>860</v>
      </c>
    </row>
    <row r="76" spans="1:6" s="205" customFormat="1" ht="43.5">
      <c r="A76" s="197" t="s">
        <v>50</v>
      </c>
      <c r="B76" s="198" t="s">
        <v>49</v>
      </c>
      <c r="C76" s="199"/>
      <c r="D76" s="200"/>
      <c r="E76" s="201"/>
      <c r="F76" s="204">
        <v>100</v>
      </c>
    </row>
    <row r="77" spans="1:6" ht="34.5">
      <c r="A77" s="54" t="s">
        <v>92</v>
      </c>
      <c r="B77" s="53" t="s">
        <v>49</v>
      </c>
      <c r="C77" s="156">
        <v>240</v>
      </c>
      <c r="D77" s="51"/>
      <c r="E77" s="50"/>
      <c r="F77" s="49">
        <v>100</v>
      </c>
    </row>
    <row r="78" spans="1:6">
      <c r="A78" s="54" t="s">
        <v>57</v>
      </c>
      <c r="B78" s="53" t="s">
        <v>49</v>
      </c>
      <c r="C78" s="156">
        <v>240</v>
      </c>
      <c r="D78" s="51">
        <v>1</v>
      </c>
      <c r="E78" s="50">
        <v>0</v>
      </c>
      <c r="F78" s="49">
        <v>100</v>
      </c>
    </row>
    <row r="79" spans="1:6" ht="68.25">
      <c r="A79" s="54" t="s">
        <v>53</v>
      </c>
      <c r="B79" s="53" t="s">
        <v>49</v>
      </c>
      <c r="C79" s="156">
        <v>240</v>
      </c>
      <c r="D79" s="51">
        <v>1</v>
      </c>
      <c r="E79" s="50">
        <v>4</v>
      </c>
      <c r="F79" s="49">
        <v>100</v>
      </c>
    </row>
    <row r="80" spans="1:6" s="205" customFormat="1" ht="96">
      <c r="A80" s="197" t="s">
        <v>19</v>
      </c>
      <c r="B80" s="198">
        <v>9900070766</v>
      </c>
      <c r="C80" s="199"/>
      <c r="D80" s="200"/>
      <c r="E80" s="201"/>
      <c r="F80" s="204">
        <f>F81</f>
        <v>536900</v>
      </c>
    </row>
    <row r="81" spans="1:6" ht="34.5">
      <c r="A81" s="54" t="s">
        <v>92</v>
      </c>
      <c r="B81" s="74">
        <v>9900070766</v>
      </c>
      <c r="C81" s="52" t="s">
        <v>93</v>
      </c>
      <c r="D81" s="51"/>
      <c r="E81" s="50"/>
      <c r="F81" s="70">
        <f>F82</f>
        <v>536900</v>
      </c>
    </row>
    <row r="82" spans="1:6">
      <c r="A82" s="54" t="s">
        <v>23</v>
      </c>
      <c r="B82" s="74">
        <v>9900070766</v>
      </c>
      <c r="C82" s="52" t="s">
        <v>93</v>
      </c>
      <c r="D82" s="51">
        <v>4</v>
      </c>
      <c r="E82" s="50">
        <v>0</v>
      </c>
      <c r="F82" s="70">
        <f>F83</f>
        <v>536900</v>
      </c>
    </row>
    <row r="83" spans="1:6" ht="23.25">
      <c r="A83" s="54" t="s">
        <v>22</v>
      </c>
      <c r="B83" s="74">
        <v>9900070766</v>
      </c>
      <c r="C83" s="52" t="s">
        <v>93</v>
      </c>
      <c r="D83" s="51">
        <v>4</v>
      </c>
      <c r="E83" s="50">
        <v>9</v>
      </c>
      <c r="F83" s="70">
        <v>536900</v>
      </c>
    </row>
    <row r="84" spans="1:6" ht="15.75" thickBot="1">
      <c r="A84" s="21" t="s">
        <v>1</v>
      </c>
      <c r="B84" s="47"/>
      <c r="C84" s="47"/>
      <c r="D84" s="47"/>
      <c r="E84" s="47"/>
      <c r="F84" s="151">
        <f>F10+F14+F24+F28+F32+F36+F40+F44+F48+F58+F62+F66+F69+F76+F80</f>
        <v>4979600</v>
      </c>
    </row>
  </sheetData>
  <mergeCells count="4">
    <mergeCell ref="E1:F1"/>
    <mergeCell ref="E2:F2"/>
    <mergeCell ref="E3:F3"/>
    <mergeCell ref="A4:F4"/>
  </mergeCells>
  <phoneticPr fontId="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96"/>
  <sheetViews>
    <sheetView workbookViewId="0">
      <selection activeCell="J8" sqref="J8"/>
    </sheetView>
  </sheetViews>
  <sheetFormatPr defaultRowHeight="15"/>
  <cols>
    <col min="1" max="1" width="30.7109375" customWidth="1"/>
    <col min="2" max="2" width="10.140625" customWidth="1"/>
    <col min="3" max="3" width="5.5703125" customWidth="1"/>
    <col min="4" max="4" width="4.7109375" customWidth="1"/>
    <col min="5" max="5" width="5.140625" customWidth="1"/>
    <col min="6" max="6" width="12.28515625" customWidth="1"/>
    <col min="7" max="7" width="12.7109375" customWidth="1"/>
  </cols>
  <sheetData>
    <row r="1" spans="1:7">
      <c r="F1" s="487" t="s">
        <v>100</v>
      </c>
      <c r="G1" s="487"/>
    </row>
    <row r="2" spans="1:7">
      <c r="B2" s="64"/>
      <c r="C2" s="65"/>
      <c r="D2" s="65"/>
      <c r="E2" s="65"/>
      <c r="F2" s="487" t="s">
        <v>70</v>
      </c>
      <c r="G2" s="487"/>
    </row>
    <row r="3" spans="1:7" ht="66" customHeight="1">
      <c r="B3" s="29"/>
      <c r="C3" s="31"/>
      <c r="D3" s="31"/>
      <c r="E3" s="31"/>
      <c r="F3" s="486" t="s">
        <v>360</v>
      </c>
      <c r="G3" s="486"/>
    </row>
    <row r="4" spans="1:7" ht="71.25" customHeight="1">
      <c r="A4" s="483" t="s">
        <v>281</v>
      </c>
      <c r="B4" s="493"/>
      <c r="C4" s="493"/>
      <c r="D4" s="493"/>
      <c r="E4" s="493"/>
      <c r="F4" s="493"/>
      <c r="G4" s="493"/>
    </row>
    <row r="7" spans="1:7" ht="15.75" thickBot="1">
      <c r="G7" s="78" t="s">
        <v>64</v>
      </c>
    </row>
    <row r="8" spans="1:7" ht="15.75" thickBot="1">
      <c r="A8" s="63"/>
      <c r="B8" s="62" t="s">
        <v>60</v>
      </c>
      <c r="C8" s="61" t="s">
        <v>59</v>
      </c>
      <c r="D8" s="62" t="s">
        <v>62</v>
      </c>
      <c r="E8" s="61" t="s">
        <v>61</v>
      </c>
      <c r="F8" s="60">
        <v>2018</v>
      </c>
      <c r="G8" s="60">
        <v>2019</v>
      </c>
    </row>
    <row r="9" spans="1:7" s="187" customFormat="1" ht="24" thickBot="1">
      <c r="A9" s="239" t="s">
        <v>94</v>
      </c>
      <c r="B9" s="240" t="s">
        <v>69</v>
      </c>
      <c r="C9" s="241"/>
      <c r="D9" s="242"/>
      <c r="E9" s="243"/>
      <c r="F9" s="28">
        <f>F96</f>
        <v>2308200</v>
      </c>
      <c r="G9" s="123">
        <f>G96</f>
        <v>2342800</v>
      </c>
    </row>
    <row r="10" spans="1:7" s="205" customFormat="1" ht="33">
      <c r="A10" s="197" t="s">
        <v>52</v>
      </c>
      <c r="B10" s="198" t="s">
        <v>51</v>
      </c>
      <c r="C10" s="199"/>
      <c r="D10" s="200"/>
      <c r="E10" s="201"/>
      <c r="F10" s="419">
        <f t="shared" ref="F10:G12" si="0">F11</f>
        <v>937245</v>
      </c>
      <c r="G10" s="420">
        <f t="shared" si="0"/>
        <v>936710</v>
      </c>
    </row>
    <row r="11" spans="1:7" ht="34.5">
      <c r="A11" s="54" t="s">
        <v>95</v>
      </c>
      <c r="B11" s="53" t="s">
        <v>51</v>
      </c>
      <c r="C11" s="156">
        <v>120</v>
      </c>
      <c r="D11" s="51"/>
      <c r="E11" s="50"/>
      <c r="F11" s="414">
        <f t="shared" si="0"/>
        <v>937245</v>
      </c>
      <c r="G11" s="415">
        <f t="shared" si="0"/>
        <v>936710</v>
      </c>
    </row>
    <row r="12" spans="1:7">
      <c r="A12" s="54" t="s">
        <v>57</v>
      </c>
      <c r="B12" s="53" t="s">
        <v>51</v>
      </c>
      <c r="C12" s="52" t="s">
        <v>96</v>
      </c>
      <c r="D12" s="51">
        <v>1</v>
      </c>
      <c r="E12" s="50">
        <v>0</v>
      </c>
      <c r="F12" s="414">
        <f t="shared" si="0"/>
        <v>937245</v>
      </c>
      <c r="G12" s="415">
        <f t="shared" si="0"/>
        <v>936710</v>
      </c>
    </row>
    <row r="13" spans="1:7" ht="68.25">
      <c r="A13" s="54" t="s">
        <v>53</v>
      </c>
      <c r="B13" s="53" t="s">
        <v>51</v>
      </c>
      <c r="C13" s="52" t="s">
        <v>96</v>
      </c>
      <c r="D13" s="51">
        <v>1</v>
      </c>
      <c r="E13" s="50">
        <v>4</v>
      </c>
      <c r="F13" s="414">
        <v>937245</v>
      </c>
      <c r="G13" s="415">
        <v>936710</v>
      </c>
    </row>
    <row r="14" spans="1:7" ht="22.5">
      <c r="A14" s="197" t="s">
        <v>34</v>
      </c>
      <c r="B14" s="198" t="s">
        <v>33</v>
      </c>
      <c r="C14" s="199"/>
      <c r="D14" s="200"/>
      <c r="E14" s="201"/>
      <c r="F14" s="217">
        <v>0</v>
      </c>
      <c r="G14" s="324">
        <v>0</v>
      </c>
    </row>
    <row r="15" spans="1:7" ht="34.5">
      <c r="A15" s="54" t="s">
        <v>95</v>
      </c>
      <c r="B15" s="53" t="s">
        <v>33</v>
      </c>
      <c r="C15" s="156">
        <v>120</v>
      </c>
      <c r="D15" s="51"/>
      <c r="E15" s="50"/>
      <c r="F15" s="217">
        <v>0</v>
      </c>
      <c r="G15" s="324">
        <v>0</v>
      </c>
    </row>
    <row r="16" spans="1:7">
      <c r="A16" s="54" t="s">
        <v>57</v>
      </c>
      <c r="B16" s="53" t="s">
        <v>33</v>
      </c>
      <c r="C16" s="52" t="s">
        <v>96</v>
      </c>
      <c r="D16" s="51">
        <v>1</v>
      </c>
      <c r="E16" s="50">
        <v>0</v>
      </c>
      <c r="F16" s="217">
        <v>0</v>
      </c>
      <c r="G16" s="324">
        <v>0</v>
      </c>
    </row>
    <row r="17" spans="1:7" ht="68.25">
      <c r="A17" s="54" t="s">
        <v>53</v>
      </c>
      <c r="B17" s="53" t="s">
        <v>33</v>
      </c>
      <c r="C17" s="52" t="s">
        <v>96</v>
      </c>
      <c r="D17" s="51">
        <v>1</v>
      </c>
      <c r="E17" s="50">
        <v>4</v>
      </c>
      <c r="F17" s="217">
        <v>0</v>
      </c>
      <c r="G17" s="324">
        <v>0</v>
      </c>
    </row>
    <row r="18" spans="1:7" ht="34.5">
      <c r="A18" s="54" t="s">
        <v>92</v>
      </c>
      <c r="B18" s="53" t="s">
        <v>33</v>
      </c>
      <c r="C18" s="52" t="s">
        <v>93</v>
      </c>
      <c r="D18" s="51"/>
      <c r="E18" s="50"/>
      <c r="F18" s="217">
        <v>0</v>
      </c>
      <c r="G18" s="324">
        <v>0</v>
      </c>
    </row>
    <row r="19" spans="1:7">
      <c r="A19" s="54" t="s">
        <v>57</v>
      </c>
      <c r="B19" s="53" t="s">
        <v>33</v>
      </c>
      <c r="C19" s="52" t="s">
        <v>93</v>
      </c>
      <c r="D19" s="51">
        <v>1</v>
      </c>
      <c r="E19" s="50">
        <v>0</v>
      </c>
      <c r="F19" s="217">
        <v>0</v>
      </c>
      <c r="G19" s="324">
        <v>0</v>
      </c>
    </row>
    <row r="20" spans="1:7" ht="23.25">
      <c r="A20" s="54" t="s">
        <v>35</v>
      </c>
      <c r="B20" s="53" t="s">
        <v>33</v>
      </c>
      <c r="C20" s="52" t="s">
        <v>93</v>
      </c>
      <c r="D20" s="51">
        <v>1</v>
      </c>
      <c r="E20" s="50">
        <v>13</v>
      </c>
      <c r="F20" s="217">
        <v>0</v>
      </c>
      <c r="G20" s="324">
        <v>0</v>
      </c>
    </row>
    <row r="21" spans="1:7" ht="23.25">
      <c r="A21" s="54" t="s">
        <v>13</v>
      </c>
      <c r="B21" s="53" t="s">
        <v>33</v>
      </c>
      <c r="C21" s="52" t="s">
        <v>12</v>
      </c>
      <c r="D21" s="51"/>
      <c r="E21" s="50"/>
      <c r="F21" s="217">
        <v>0</v>
      </c>
      <c r="G21" s="324">
        <v>0</v>
      </c>
    </row>
    <row r="22" spans="1:7">
      <c r="A22" s="54" t="s">
        <v>57</v>
      </c>
      <c r="B22" s="53" t="s">
        <v>33</v>
      </c>
      <c r="C22" s="52" t="s">
        <v>12</v>
      </c>
      <c r="D22" s="51">
        <v>1</v>
      </c>
      <c r="E22" s="50">
        <v>0</v>
      </c>
      <c r="F22" s="217">
        <v>0</v>
      </c>
      <c r="G22" s="324">
        <v>0</v>
      </c>
    </row>
    <row r="23" spans="1:7" ht="23.25">
      <c r="A23" s="54" t="s">
        <v>35</v>
      </c>
      <c r="B23" s="53" t="s">
        <v>33</v>
      </c>
      <c r="C23" s="52" t="s">
        <v>12</v>
      </c>
      <c r="D23" s="51">
        <v>1</v>
      </c>
      <c r="E23" s="50">
        <v>13</v>
      </c>
      <c r="F23" s="217">
        <v>0</v>
      </c>
      <c r="G23" s="324">
        <v>0</v>
      </c>
    </row>
    <row r="24" spans="1:7">
      <c r="A24" s="197" t="s">
        <v>39</v>
      </c>
      <c r="B24" s="198" t="s">
        <v>37</v>
      </c>
      <c r="C24" s="199"/>
      <c r="D24" s="200"/>
      <c r="E24" s="201"/>
      <c r="F24" s="217">
        <v>0</v>
      </c>
      <c r="G24" s="324">
        <v>0</v>
      </c>
    </row>
    <row r="25" spans="1:7">
      <c r="A25" s="54" t="s">
        <v>38</v>
      </c>
      <c r="B25" s="53" t="s">
        <v>37</v>
      </c>
      <c r="C25" s="52" t="s">
        <v>36</v>
      </c>
      <c r="D25" s="51"/>
      <c r="E25" s="50"/>
      <c r="F25" s="217">
        <v>0</v>
      </c>
      <c r="G25" s="324">
        <v>0</v>
      </c>
    </row>
    <row r="26" spans="1:7">
      <c r="A26" s="54" t="s">
        <v>57</v>
      </c>
      <c r="B26" s="53" t="s">
        <v>37</v>
      </c>
      <c r="C26" s="52" t="s">
        <v>36</v>
      </c>
      <c r="D26" s="51">
        <v>1</v>
      </c>
      <c r="E26" s="50">
        <v>0</v>
      </c>
      <c r="F26" s="217">
        <v>0</v>
      </c>
      <c r="G26" s="324">
        <v>0</v>
      </c>
    </row>
    <row r="27" spans="1:7">
      <c r="A27" s="54" t="s">
        <v>40</v>
      </c>
      <c r="B27" s="53" t="s">
        <v>37</v>
      </c>
      <c r="C27" s="52" t="s">
        <v>36</v>
      </c>
      <c r="D27" s="51">
        <v>1</v>
      </c>
      <c r="E27" s="50">
        <v>11</v>
      </c>
      <c r="F27" s="217">
        <v>0</v>
      </c>
      <c r="G27" s="324">
        <v>0</v>
      </c>
    </row>
    <row r="28" spans="1:7" ht="43.5">
      <c r="A28" s="197" t="s">
        <v>25</v>
      </c>
      <c r="B28" s="198" t="s">
        <v>24</v>
      </c>
      <c r="C28" s="199"/>
      <c r="D28" s="200"/>
      <c r="E28" s="201"/>
      <c r="F28" s="217">
        <v>0</v>
      </c>
      <c r="G28" s="324">
        <v>0</v>
      </c>
    </row>
    <row r="29" spans="1:7" ht="34.5">
      <c r="A29" s="54" t="s">
        <v>92</v>
      </c>
      <c r="B29" s="53" t="s">
        <v>24</v>
      </c>
      <c r="C29" s="52" t="s">
        <v>93</v>
      </c>
      <c r="D29" s="51"/>
      <c r="E29" s="50"/>
      <c r="F29" s="217">
        <v>0</v>
      </c>
      <c r="G29" s="324">
        <v>0</v>
      </c>
    </row>
    <row r="30" spans="1:7" ht="23.25">
      <c r="A30" s="54" t="s">
        <v>27</v>
      </c>
      <c r="B30" s="53" t="s">
        <v>24</v>
      </c>
      <c r="C30" s="52" t="s">
        <v>93</v>
      </c>
      <c r="D30" s="51">
        <v>3</v>
      </c>
      <c r="E30" s="50">
        <v>0</v>
      </c>
      <c r="F30" s="217">
        <v>0</v>
      </c>
      <c r="G30" s="324">
        <v>0</v>
      </c>
    </row>
    <row r="31" spans="1:7" ht="45.75">
      <c r="A31" s="54" t="s">
        <v>26</v>
      </c>
      <c r="B31" s="53" t="s">
        <v>24</v>
      </c>
      <c r="C31" s="52" t="s">
        <v>93</v>
      </c>
      <c r="D31" s="51">
        <v>3</v>
      </c>
      <c r="E31" s="50">
        <v>9</v>
      </c>
      <c r="F31" s="217">
        <v>0</v>
      </c>
      <c r="G31" s="324">
        <v>0</v>
      </c>
    </row>
    <row r="32" spans="1:7">
      <c r="A32" s="208" t="s">
        <v>135</v>
      </c>
      <c r="B32" s="198">
        <v>9900000340</v>
      </c>
      <c r="C32" s="199"/>
      <c r="D32" s="200"/>
      <c r="E32" s="201"/>
      <c r="F32" s="217">
        <v>0</v>
      </c>
      <c r="G32" s="324">
        <v>0</v>
      </c>
    </row>
    <row r="33" spans="1:7" ht="34.5">
      <c r="A33" s="54" t="s">
        <v>92</v>
      </c>
      <c r="B33" s="74">
        <v>9900000340</v>
      </c>
      <c r="C33" s="52" t="s">
        <v>93</v>
      </c>
      <c r="D33" s="51"/>
      <c r="E33" s="50"/>
      <c r="F33" s="217">
        <v>0</v>
      </c>
      <c r="G33" s="324">
        <v>0</v>
      </c>
    </row>
    <row r="34" spans="1:7" ht="23.25">
      <c r="A34" s="54" t="s">
        <v>27</v>
      </c>
      <c r="B34" s="74">
        <v>9900000340</v>
      </c>
      <c r="C34" s="52" t="s">
        <v>93</v>
      </c>
      <c r="D34" s="51">
        <v>3</v>
      </c>
      <c r="E34" s="50">
        <v>0</v>
      </c>
      <c r="F34" s="217">
        <v>0</v>
      </c>
      <c r="G34" s="324">
        <v>0</v>
      </c>
    </row>
    <row r="35" spans="1:7">
      <c r="A35" s="140" t="s">
        <v>125</v>
      </c>
      <c r="B35" s="74">
        <v>9900000340</v>
      </c>
      <c r="C35" s="52" t="s">
        <v>93</v>
      </c>
      <c r="D35" s="51">
        <v>3</v>
      </c>
      <c r="E35" s="50">
        <v>10</v>
      </c>
      <c r="F35" s="217">
        <v>0</v>
      </c>
      <c r="G35" s="324">
        <v>0</v>
      </c>
    </row>
    <row r="36" spans="1:7" ht="21">
      <c r="A36" s="421" t="s">
        <v>126</v>
      </c>
      <c r="B36" s="198">
        <v>9900000420</v>
      </c>
      <c r="C36" s="199"/>
      <c r="D36" s="200"/>
      <c r="E36" s="201"/>
      <c r="F36" s="217">
        <v>0</v>
      </c>
      <c r="G36" s="324">
        <v>0</v>
      </c>
    </row>
    <row r="37" spans="1:7" ht="34.5">
      <c r="A37" s="54" t="s">
        <v>92</v>
      </c>
      <c r="B37" s="74">
        <v>9900000420</v>
      </c>
      <c r="C37" s="52" t="s">
        <v>93</v>
      </c>
      <c r="D37" s="51"/>
      <c r="E37" s="50"/>
      <c r="F37" s="217">
        <v>0</v>
      </c>
      <c r="G37" s="324">
        <v>0</v>
      </c>
    </row>
    <row r="38" spans="1:7">
      <c r="A38" s="140" t="s">
        <v>18</v>
      </c>
      <c r="B38" s="74">
        <v>9900000420</v>
      </c>
      <c r="C38" s="52" t="s">
        <v>93</v>
      </c>
      <c r="D38" s="51">
        <v>5</v>
      </c>
      <c r="E38" s="50">
        <v>0</v>
      </c>
      <c r="F38" s="217">
        <v>0</v>
      </c>
      <c r="G38" s="324">
        <v>0</v>
      </c>
    </row>
    <row r="39" spans="1:7">
      <c r="A39" s="140" t="s">
        <v>17</v>
      </c>
      <c r="B39" s="74">
        <v>9900000420</v>
      </c>
      <c r="C39" s="52" t="s">
        <v>93</v>
      </c>
      <c r="D39" s="51">
        <v>5</v>
      </c>
      <c r="E39" s="50">
        <v>2</v>
      </c>
      <c r="F39" s="217">
        <v>0</v>
      </c>
      <c r="G39" s="324">
        <v>0</v>
      </c>
    </row>
    <row r="40" spans="1:7">
      <c r="A40" s="421" t="s">
        <v>128</v>
      </c>
      <c r="B40" s="198">
        <v>9900000430</v>
      </c>
      <c r="C40" s="199"/>
      <c r="D40" s="200"/>
      <c r="E40" s="201"/>
      <c r="F40" s="217">
        <v>0</v>
      </c>
      <c r="G40" s="324">
        <v>0</v>
      </c>
    </row>
    <row r="41" spans="1:7" ht="34.5">
      <c r="A41" s="54" t="s">
        <v>92</v>
      </c>
      <c r="B41" s="74">
        <v>9900000430</v>
      </c>
      <c r="C41" s="52" t="s">
        <v>93</v>
      </c>
      <c r="D41" s="51"/>
      <c r="E41" s="50"/>
      <c r="F41" s="217">
        <v>0</v>
      </c>
      <c r="G41" s="324">
        <v>0</v>
      </c>
    </row>
    <row r="42" spans="1:7">
      <c r="A42" s="140" t="s">
        <v>18</v>
      </c>
      <c r="B42" s="74">
        <v>9900000430</v>
      </c>
      <c r="C42" s="52" t="s">
        <v>93</v>
      </c>
      <c r="D42" s="51">
        <v>5</v>
      </c>
      <c r="E42" s="50">
        <v>0</v>
      </c>
      <c r="F42" s="217">
        <v>0</v>
      </c>
      <c r="G42" s="324">
        <v>0</v>
      </c>
    </row>
    <row r="43" spans="1:7">
      <c r="A43" s="149" t="s">
        <v>127</v>
      </c>
      <c r="B43" s="74">
        <v>9900000430</v>
      </c>
      <c r="C43" s="52" t="s">
        <v>93</v>
      </c>
      <c r="D43" s="51">
        <v>5</v>
      </c>
      <c r="E43" s="50">
        <v>3</v>
      </c>
      <c r="F43" s="217">
        <v>0</v>
      </c>
      <c r="G43" s="324">
        <v>0</v>
      </c>
    </row>
    <row r="44" spans="1:7">
      <c r="A44" s="197" t="s">
        <v>129</v>
      </c>
      <c r="B44" s="198">
        <v>9900000450</v>
      </c>
      <c r="C44" s="199"/>
      <c r="D44" s="200"/>
      <c r="E44" s="201"/>
      <c r="F44" s="217">
        <v>0</v>
      </c>
      <c r="G44" s="324">
        <v>0</v>
      </c>
    </row>
    <row r="45" spans="1:7" ht="34.5">
      <c r="A45" s="54" t="s">
        <v>92</v>
      </c>
      <c r="B45" s="74">
        <v>9900000450</v>
      </c>
      <c r="C45" s="52" t="s">
        <v>93</v>
      </c>
      <c r="D45" s="51"/>
      <c r="E45" s="50"/>
      <c r="F45" s="217">
        <v>0</v>
      </c>
      <c r="G45" s="324">
        <v>0</v>
      </c>
    </row>
    <row r="46" spans="1:7">
      <c r="A46" s="140" t="s">
        <v>18</v>
      </c>
      <c r="B46" s="74">
        <v>9900000450</v>
      </c>
      <c r="C46" s="52" t="s">
        <v>93</v>
      </c>
      <c r="D46" s="51">
        <v>5</v>
      </c>
      <c r="E46" s="50">
        <v>0</v>
      </c>
      <c r="F46" s="217">
        <v>0</v>
      </c>
      <c r="G46" s="324">
        <v>0</v>
      </c>
    </row>
    <row r="47" spans="1:7">
      <c r="A47" s="149" t="s">
        <v>127</v>
      </c>
      <c r="B47" s="74">
        <v>9900000450</v>
      </c>
      <c r="C47" s="52" t="s">
        <v>93</v>
      </c>
      <c r="D47" s="51">
        <v>5</v>
      </c>
      <c r="E47" s="50">
        <v>3</v>
      </c>
      <c r="F47" s="217">
        <v>0</v>
      </c>
      <c r="G47" s="324">
        <v>0</v>
      </c>
    </row>
    <row r="48" spans="1:7" s="422" customFormat="1">
      <c r="A48" s="197" t="s">
        <v>244</v>
      </c>
      <c r="B48" s="198" t="s">
        <v>32</v>
      </c>
      <c r="C48" s="199"/>
      <c r="D48" s="200"/>
      <c r="E48" s="201"/>
      <c r="F48" s="419">
        <f t="shared" ref="F48:G50" si="1">F49</f>
        <v>144000</v>
      </c>
      <c r="G48" s="420">
        <f t="shared" si="1"/>
        <v>144000</v>
      </c>
    </row>
    <row r="49" spans="1:7" s="319" customFormat="1" ht="22.5">
      <c r="A49" s="328" t="s">
        <v>280</v>
      </c>
      <c r="B49" s="53" t="s">
        <v>32</v>
      </c>
      <c r="C49" s="156">
        <v>110</v>
      </c>
      <c r="D49" s="51"/>
      <c r="E49" s="50"/>
      <c r="F49" s="414">
        <f t="shared" si="1"/>
        <v>144000</v>
      </c>
      <c r="G49" s="415">
        <f t="shared" si="1"/>
        <v>144000</v>
      </c>
    </row>
    <row r="50" spans="1:7" s="319" customFormat="1" ht="79.5">
      <c r="A50" s="192" t="s">
        <v>131</v>
      </c>
      <c r="B50" s="53" t="s">
        <v>32</v>
      </c>
      <c r="C50" s="156">
        <v>110</v>
      </c>
      <c r="D50" s="51">
        <v>8</v>
      </c>
      <c r="E50" s="50">
        <v>0</v>
      </c>
      <c r="F50" s="414">
        <f t="shared" si="1"/>
        <v>144000</v>
      </c>
      <c r="G50" s="415">
        <f t="shared" si="1"/>
        <v>144000</v>
      </c>
    </row>
    <row r="51" spans="1:7" s="319" customFormat="1" ht="23.25">
      <c r="A51" s="192" t="s">
        <v>263</v>
      </c>
      <c r="B51" s="53" t="s">
        <v>32</v>
      </c>
      <c r="C51" s="156">
        <v>110</v>
      </c>
      <c r="D51" s="51">
        <v>8</v>
      </c>
      <c r="E51" s="50">
        <v>1</v>
      </c>
      <c r="F51" s="415">
        <v>144000</v>
      </c>
      <c r="G51" s="415">
        <v>144000</v>
      </c>
    </row>
    <row r="52" spans="1:7" s="205" customFormat="1" ht="22.5">
      <c r="A52" s="197" t="s">
        <v>9</v>
      </c>
      <c r="B52" s="198">
        <v>9900000740</v>
      </c>
      <c r="C52" s="199"/>
      <c r="D52" s="200"/>
      <c r="E52" s="201"/>
      <c r="F52" s="217">
        <f t="shared" ref="F52:G54" si="2">F53</f>
        <v>143650</v>
      </c>
      <c r="G52" s="219">
        <f t="shared" si="2"/>
        <v>143650</v>
      </c>
    </row>
    <row r="53" spans="1:7" ht="22.5">
      <c r="A53" s="145" t="s">
        <v>133</v>
      </c>
      <c r="B53" s="53">
        <v>9900000740</v>
      </c>
      <c r="C53" s="156">
        <v>310</v>
      </c>
      <c r="D53" s="51"/>
      <c r="E53" s="50"/>
      <c r="F53" s="414">
        <f t="shared" si="2"/>
        <v>143650</v>
      </c>
      <c r="G53" s="415">
        <f t="shared" si="2"/>
        <v>143650</v>
      </c>
    </row>
    <row r="54" spans="1:7">
      <c r="A54" s="149" t="s">
        <v>11</v>
      </c>
      <c r="B54" s="74">
        <v>9900000740</v>
      </c>
      <c r="C54" s="156">
        <v>310</v>
      </c>
      <c r="D54" s="51">
        <v>10</v>
      </c>
      <c r="E54" s="50">
        <v>0</v>
      </c>
      <c r="F54" s="414">
        <f t="shared" si="2"/>
        <v>143650</v>
      </c>
      <c r="G54" s="415">
        <f t="shared" si="2"/>
        <v>143650</v>
      </c>
    </row>
    <row r="55" spans="1:7">
      <c r="A55" s="149" t="s">
        <v>10</v>
      </c>
      <c r="B55" s="74">
        <v>9900000740</v>
      </c>
      <c r="C55" s="156">
        <v>310</v>
      </c>
      <c r="D55" s="51">
        <v>10</v>
      </c>
      <c r="E55" s="50">
        <v>1</v>
      </c>
      <c r="F55" s="414">
        <v>143650</v>
      </c>
      <c r="G55" s="415">
        <v>143650</v>
      </c>
    </row>
    <row r="56" spans="1:7" s="205" customFormat="1" ht="22.5">
      <c r="A56" s="197" t="s">
        <v>55</v>
      </c>
      <c r="B56" s="198" t="s">
        <v>54</v>
      </c>
      <c r="C56" s="199"/>
      <c r="D56" s="200"/>
      <c r="E56" s="201"/>
      <c r="F56" s="217">
        <v>464300</v>
      </c>
      <c r="G56" s="219">
        <v>464300</v>
      </c>
    </row>
    <row r="57" spans="1:7" ht="34.5">
      <c r="A57" s="54" t="s">
        <v>95</v>
      </c>
      <c r="B57" s="53" t="s">
        <v>54</v>
      </c>
      <c r="C57" s="52" t="s">
        <v>96</v>
      </c>
      <c r="D57" s="51"/>
      <c r="E57" s="50"/>
      <c r="F57" s="414">
        <v>464300</v>
      </c>
      <c r="G57" s="415">
        <v>464300</v>
      </c>
    </row>
    <row r="58" spans="1:7">
      <c r="A58" s="54" t="s">
        <v>57</v>
      </c>
      <c r="B58" s="53" t="s">
        <v>54</v>
      </c>
      <c r="C58" s="52" t="s">
        <v>96</v>
      </c>
      <c r="D58" s="51">
        <v>1</v>
      </c>
      <c r="E58" s="50">
        <v>0</v>
      </c>
      <c r="F58" s="414">
        <v>464300</v>
      </c>
      <c r="G58" s="415">
        <v>464300</v>
      </c>
    </row>
    <row r="59" spans="1:7" ht="45.75">
      <c r="A59" s="54" t="s">
        <v>56</v>
      </c>
      <c r="B59" s="53" t="s">
        <v>54</v>
      </c>
      <c r="C59" s="52" t="s">
        <v>96</v>
      </c>
      <c r="D59" s="51">
        <v>1</v>
      </c>
      <c r="E59" s="50">
        <v>2</v>
      </c>
      <c r="F59" s="414">
        <v>464300</v>
      </c>
      <c r="G59" s="415">
        <v>464300</v>
      </c>
    </row>
    <row r="60" spans="1:7" s="205" customFormat="1">
      <c r="A60" s="197" t="s">
        <v>46</v>
      </c>
      <c r="B60" s="198" t="s">
        <v>41</v>
      </c>
      <c r="C60" s="199"/>
      <c r="D60" s="200"/>
      <c r="E60" s="201"/>
      <c r="F60" s="217">
        <v>0</v>
      </c>
      <c r="G60" s="324">
        <v>0</v>
      </c>
    </row>
    <row r="61" spans="1:7">
      <c r="A61" s="148" t="s">
        <v>123</v>
      </c>
      <c r="B61" s="53" t="s">
        <v>41</v>
      </c>
      <c r="C61" s="156">
        <v>540</v>
      </c>
      <c r="D61" s="51"/>
      <c r="E61" s="50"/>
      <c r="F61" s="217">
        <v>0</v>
      </c>
      <c r="G61" s="324">
        <v>0</v>
      </c>
    </row>
    <row r="62" spans="1:7">
      <c r="A62" s="54" t="s">
        <v>57</v>
      </c>
      <c r="B62" s="53" t="s">
        <v>41</v>
      </c>
      <c r="C62" s="156">
        <v>540</v>
      </c>
      <c r="D62" s="51">
        <v>1</v>
      </c>
      <c r="E62" s="50">
        <v>0</v>
      </c>
      <c r="F62" s="217">
        <v>0</v>
      </c>
      <c r="G62" s="324">
        <v>0</v>
      </c>
    </row>
    <row r="63" spans="1:7" ht="57">
      <c r="A63" s="54" t="s">
        <v>47</v>
      </c>
      <c r="B63" s="53" t="s">
        <v>41</v>
      </c>
      <c r="C63" s="156">
        <v>540</v>
      </c>
      <c r="D63" s="51">
        <v>1</v>
      </c>
      <c r="E63" s="50">
        <v>6</v>
      </c>
      <c r="F63" s="217">
        <v>0</v>
      </c>
      <c r="G63" s="324">
        <v>0</v>
      </c>
    </row>
    <row r="64" spans="1:7" s="205" customFormat="1" ht="43.5">
      <c r="A64" s="197" t="s">
        <v>29</v>
      </c>
      <c r="B64" s="198" t="s">
        <v>28</v>
      </c>
      <c r="C64" s="199"/>
      <c r="D64" s="200"/>
      <c r="E64" s="201"/>
      <c r="F64" s="217">
        <v>0</v>
      </c>
      <c r="G64" s="324">
        <v>0</v>
      </c>
    </row>
    <row r="65" spans="1:7" ht="34.5">
      <c r="A65" s="54" t="s">
        <v>95</v>
      </c>
      <c r="B65" s="53" t="s">
        <v>28</v>
      </c>
      <c r="C65" s="156">
        <v>120</v>
      </c>
      <c r="D65" s="51"/>
      <c r="E65" s="50"/>
      <c r="F65" s="217">
        <v>0</v>
      </c>
      <c r="G65" s="324">
        <v>0</v>
      </c>
    </row>
    <row r="66" spans="1:7">
      <c r="A66" s="54" t="s">
        <v>31</v>
      </c>
      <c r="B66" s="53" t="s">
        <v>28</v>
      </c>
      <c r="C66" s="156">
        <v>120</v>
      </c>
      <c r="D66" s="51">
        <v>2</v>
      </c>
      <c r="E66" s="50">
        <v>0</v>
      </c>
      <c r="F66" s="217">
        <v>0</v>
      </c>
      <c r="G66" s="324">
        <v>0</v>
      </c>
    </row>
    <row r="67" spans="1:7" ht="23.25">
      <c r="A67" s="54" t="s">
        <v>30</v>
      </c>
      <c r="B67" s="53" t="s">
        <v>28</v>
      </c>
      <c r="C67" s="156">
        <v>120</v>
      </c>
      <c r="D67" s="51">
        <v>2</v>
      </c>
      <c r="E67" s="50">
        <v>3</v>
      </c>
      <c r="F67" s="217">
        <v>0</v>
      </c>
      <c r="G67" s="324">
        <v>0</v>
      </c>
    </row>
    <row r="68" spans="1:7" s="205" customFormat="1" ht="45.75">
      <c r="A68" s="206" t="s">
        <v>92</v>
      </c>
      <c r="B68" s="198" t="s">
        <v>48</v>
      </c>
      <c r="C68" s="423">
        <v>240</v>
      </c>
      <c r="D68" s="200"/>
      <c r="E68" s="201"/>
      <c r="F68" s="217">
        <v>0</v>
      </c>
      <c r="G68" s="324">
        <v>0</v>
      </c>
    </row>
    <row r="69" spans="1:7">
      <c r="A69" s="54" t="s">
        <v>31</v>
      </c>
      <c r="B69" s="53" t="s">
        <v>48</v>
      </c>
      <c r="C69" s="52" t="s">
        <v>93</v>
      </c>
      <c r="D69" s="51">
        <v>2</v>
      </c>
      <c r="E69" s="50">
        <v>0</v>
      </c>
      <c r="F69" s="217">
        <v>0</v>
      </c>
      <c r="G69" s="324">
        <v>0</v>
      </c>
    </row>
    <row r="70" spans="1:7" ht="23.25">
      <c r="A70" s="54" t="s">
        <v>30</v>
      </c>
      <c r="B70" s="53" t="s">
        <v>48</v>
      </c>
      <c r="C70" s="52" t="s">
        <v>93</v>
      </c>
      <c r="D70" s="51">
        <v>2</v>
      </c>
      <c r="E70" s="50">
        <v>3</v>
      </c>
      <c r="F70" s="217">
        <v>0</v>
      </c>
      <c r="G70" s="324">
        <v>0</v>
      </c>
    </row>
    <row r="71" spans="1:7" s="205" customFormat="1" ht="43.5">
      <c r="A71" s="197" t="s">
        <v>50</v>
      </c>
      <c r="B71" s="198" t="s">
        <v>49</v>
      </c>
      <c r="C71" s="199"/>
      <c r="D71" s="200"/>
      <c r="E71" s="201"/>
      <c r="F71" s="217">
        <v>0</v>
      </c>
      <c r="G71" s="324">
        <v>0</v>
      </c>
    </row>
    <row r="72" spans="1:7" ht="34.5">
      <c r="A72" s="54" t="s">
        <v>92</v>
      </c>
      <c r="B72" s="53" t="s">
        <v>49</v>
      </c>
      <c r="C72" s="156">
        <v>240</v>
      </c>
      <c r="D72" s="51"/>
      <c r="E72" s="50"/>
      <c r="F72" s="217">
        <v>0</v>
      </c>
      <c r="G72" s="324">
        <v>0</v>
      </c>
    </row>
    <row r="73" spans="1:7">
      <c r="A73" s="54" t="s">
        <v>57</v>
      </c>
      <c r="B73" s="53" t="s">
        <v>49</v>
      </c>
      <c r="C73" s="156">
        <v>240</v>
      </c>
      <c r="D73" s="51">
        <v>1</v>
      </c>
      <c r="E73" s="50">
        <v>0</v>
      </c>
      <c r="F73" s="217">
        <v>0</v>
      </c>
      <c r="G73" s="324">
        <v>0</v>
      </c>
    </row>
    <row r="74" spans="1:7" ht="68.25">
      <c r="A74" s="54" t="s">
        <v>53</v>
      </c>
      <c r="B74" s="53" t="s">
        <v>49</v>
      </c>
      <c r="C74" s="156">
        <v>240</v>
      </c>
      <c r="D74" s="51">
        <v>1</v>
      </c>
      <c r="E74" s="50">
        <v>4</v>
      </c>
      <c r="F74" s="217">
        <v>0</v>
      </c>
      <c r="G74" s="324">
        <v>0</v>
      </c>
    </row>
    <row r="75" spans="1:7" s="205" customFormat="1" ht="33">
      <c r="A75" s="197" t="s">
        <v>16</v>
      </c>
      <c r="B75" s="198" t="s">
        <v>15</v>
      </c>
      <c r="C75" s="199"/>
      <c r="D75" s="200"/>
      <c r="E75" s="201"/>
      <c r="F75" s="217">
        <v>0</v>
      </c>
      <c r="G75" s="324">
        <v>0</v>
      </c>
    </row>
    <row r="76" spans="1:7">
      <c r="A76" s="54" t="s">
        <v>97</v>
      </c>
      <c r="B76" s="53" t="s">
        <v>15</v>
      </c>
      <c r="C76" s="156">
        <v>800</v>
      </c>
      <c r="D76" s="51"/>
      <c r="E76" s="50"/>
      <c r="F76" s="217">
        <v>0</v>
      </c>
      <c r="G76" s="324">
        <v>0</v>
      </c>
    </row>
    <row r="77" spans="1:7">
      <c r="A77" s="54" t="s">
        <v>18</v>
      </c>
      <c r="B77" s="53" t="s">
        <v>15</v>
      </c>
      <c r="C77" s="156">
        <v>800</v>
      </c>
      <c r="D77" s="51">
        <v>5</v>
      </c>
      <c r="E77" s="50">
        <v>0</v>
      </c>
      <c r="F77" s="217">
        <v>0</v>
      </c>
      <c r="G77" s="324">
        <v>0</v>
      </c>
    </row>
    <row r="78" spans="1:7">
      <c r="A78" s="54" t="s">
        <v>17</v>
      </c>
      <c r="B78" s="53" t="s">
        <v>15</v>
      </c>
      <c r="C78" s="156">
        <v>800</v>
      </c>
      <c r="D78" s="51">
        <v>5</v>
      </c>
      <c r="E78" s="50">
        <v>2</v>
      </c>
      <c r="F78" s="217">
        <v>0</v>
      </c>
      <c r="G78" s="324">
        <v>0</v>
      </c>
    </row>
    <row r="79" spans="1:7" s="205" customFormat="1" ht="33">
      <c r="A79" s="197" t="s">
        <v>14</v>
      </c>
      <c r="B79" s="198">
        <v>9900070536</v>
      </c>
      <c r="C79" s="199"/>
      <c r="D79" s="200"/>
      <c r="E79" s="201"/>
      <c r="F79" s="217">
        <v>0</v>
      </c>
      <c r="G79" s="324">
        <v>0</v>
      </c>
    </row>
    <row r="80" spans="1:7">
      <c r="A80" s="54" t="s">
        <v>97</v>
      </c>
      <c r="B80" s="74">
        <v>9900070536</v>
      </c>
      <c r="C80" s="156">
        <v>800</v>
      </c>
      <c r="D80" s="51"/>
      <c r="E80" s="50"/>
      <c r="F80" s="217">
        <v>0</v>
      </c>
      <c r="G80" s="324">
        <v>0</v>
      </c>
    </row>
    <row r="81" spans="1:7">
      <c r="A81" s="54" t="s">
        <v>18</v>
      </c>
      <c r="B81" s="74">
        <v>9900070536</v>
      </c>
      <c r="C81" s="156">
        <v>800</v>
      </c>
      <c r="D81" s="51">
        <v>5</v>
      </c>
      <c r="E81" s="50">
        <v>0</v>
      </c>
      <c r="F81" s="217">
        <v>0</v>
      </c>
      <c r="G81" s="324">
        <v>0</v>
      </c>
    </row>
    <row r="82" spans="1:7">
      <c r="A82" s="54" t="s">
        <v>17</v>
      </c>
      <c r="B82" s="74">
        <v>9900070536</v>
      </c>
      <c r="C82" s="156">
        <v>800</v>
      </c>
      <c r="D82" s="51">
        <v>5</v>
      </c>
      <c r="E82" s="50">
        <v>2</v>
      </c>
      <c r="F82" s="217">
        <v>0</v>
      </c>
      <c r="G82" s="324">
        <v>0</v>
      </c>
    </row>
    <row r="83" spans="1:7" s="205" customFormat="1" ht="85.5">
      <c r="A83" s="197" t="s">
        <v>21</v>
      </c>
      <c r="B83" s="198" t="s">
        <v>20</v>
      </c>
      <c r="C83" s="199"/>
      <c r="D83" s="200"/>
      <c r="E83" s="201"/>
      <c r="F83" s="217">
        <v>0</v>
      </c>
      <c r="G83" s="324">
        <v>0</v>
      </c>
    </row>
    <row r="84" spans="1:7" ht="34.5">
      <c r="A84" s="54" t="s">
        <v>92</v>
      </c>
      <c r="B84" s="53" t="s">
        <v>20</v>
      </c>
      <c r="C84" s="156">
        <v>240</v>
      </c>
      <c r="D84" s="51"/>
      <c r="E84" s="50"/>
      <c r="F84" s="217">
        <v>0</v>
      </c>
      <c r="G84" s="324">
        <v>0</v>
      </c>
    </row>
    <row r="85" spans="1:7">
      <c r="A85" s="54" t="s">
        <v>23</v>
      </c>
      <c r="B85" s="53" t="s">
        <v>20</v>
      </c>
      <c r="C85" s="156">
        <v>240</v>
      </c>
      <c r="D85" s="51">
        <v>4</v>
      </c>
      <c r="E85" s="50">
        <v>0</v>
      </c>
      <c r="F85" s="217">
        <v>0</v>
      </c>
      <c r="G85" s="324">
        <v>0</v>
      </c>
    </row>
    <row r="86" spans="1:7" ht="23.25">
      <c r="A86" s="54" t="s">
        <v>22</v>
      </c>
      <c r="B86" s="53" t="s">
        <v>20</v>
      </c>
      <c r="C86" s="156">
        <v>240</v>
      </c>
      <c r="D86" s="51">
        <v>4</v>
      </c>
      <c r="E86" s="50">
        <v>9</v>
      </c>
      <c r="F86" s="217">
        <v>0</v>
      </c>
      <c r="G86" s="324">
        <v>0</v>
      </c>
    </row>
    <row r="87" spans="1:7" s="205" customFormat="1" ht="85.5">
      <c r="A87" s="197" t="s">
        <v>19</v>
      </c>
      <c r="B87" s="198">
        <v>9900070766</v>
      </c>
      <c r="C87" s="199"/>
      <c r="D87" s="200"/>
      <c r="E87" s="201"/>
      <c r="F87" s="218">
        <f t="shared" ref="F87:G89" si="3">F88</f>
        <v>561300</v>
      </c>
      <c r="G87" s="220">
        <f t="shared" si="3"/>
        <v>537000</v>
      </c>
    </row>
    <row r="88" spans="1:7" ht="34.5">
      <c r="A88" s="54" t="s">
        <v>92</v>
      </c>
      <c r="B88" s="74">
        <v>9900070766</v>
      </c>
      <c r="C88" s="52" t="s">
        <v>93</v>
      </c>
      <c r="D88" s="51"/>
      <c r="E88" s="50"/>
      <c r="F88" s="36">
        <f t="shared" si="3"/>
        <v>561300</v>
      </c>
      <c r="G88" s="152">
        <f t="shared" si="3"/>
        <v>537000</v>
      </c>
    </row>
    <row r="89" spans="1:7">
      <c r="A89" s="54" t="s">
        <v>23</v>
      </c>
      <c r="B89" s="74">
        <v>9900070766</v>
      </c>
      <c r="C89" s="52" t="s">
        <v>93</v>
      </c>
      <c r="D89" s="51">
        <v>4</v>
      </c>
      <c r="E89" s="50">
        <v>0</v>
      </c>
      <c r="F89" s="36">
        <f t="shared" si="3"/>
        <v>561300</v>
      </c>
      <c r="G89" s="152">
        <f t="shared" si="3"/>
        <v>537000</v>
      </c>
    </row>
    <row r="90" spans="1:7" ht="23.25">
      <c r="A90" s="54" t="s">
        <v>22</v>
      </c>
      <c r="B90" s="74">
        <v>9900070766</v>
      </c>
      <c r="C90" s="52" t="s">
        <v>93</v>
      </c>
      <c r="D90" s="51">
        <v>4</v>
      </c>
      <c r="E90" s="50">
        <v>9</v>
      </c>
      <c r="F90" s="36">
        <v>561300</v>
      </c>
      <c r="G90" s="152">
        <v>537000</v>
      </c>
    </row>
    <row r="91" spans="1:7" ht="15.75" thickBot="1">
      <c r="A91" s="197" t="s">
        <v>67</v>
      </c>
      <c r="B91" s="198" t="s">
        <v>98</v>
      </c>
      <c r="C91" s="199" t="s">
        <v>2</v>
      </c>
      <c r="D91" s="200">
        <v>0</v>
      </c>
      <c r="E91" s="201">
        <v>0</v>
      </c>
      <c r="F91" s="416">
        <f t="shared" ref="F91:G94" si="4">F92</f>
        <v>57705</v>
      </c>
      <c r="G91" s="417">
        <f t="shared" si="4"/>
        <v>117140</v>
      </c>
    </row>
    <row r="92" spans="1:7" ht="15.75" thickBot="1">
      <c r="A92" s="75" t="s">
        <v>67</v>
      </c>
      <c r="B92" s="74" t="s">
        <v>68</v>
      </c>
      <c r="C92" s="73" t="s">
        <v>2</v>
      </c>
      <c r="D92" s="72">
        <v>0</v>
      </c>
      <c r="E92" s="71">
        <v>0</v>
      </c>
      <c r="F92" s="27">
        <f t="shared" si="4"/>
        <v>57705</v>
      </c>
      <c r="G92" s="418">
        <f t="shared" si="4"/>
        <v>117140</v>
      </c>
    </row>
    <row r="93" spans="1:7" ht="15.75" thickBot="1">
      <c r="A93" s="54" t="s">
        <v>67</v>
      </c>
      <c r="B93" s="53" t="s">
        <v>68</v>
      </c>
      <c r="C93" s="52" t="s">
        <v>99</v>
      </c>
      <c r="D93" s="51">
        <v>0</v>
      </c>
      <c r="E93" s="50">
        <v>0</v>
      </c>
      <c r="F93" s="27">
        <f t="shared" si="4"/>
        <v>57705</v>
      </c>
      <c r="G93" s="418">
        <f t="shared" si="4"/>
        <v>117140</v>
      </c>
    </row>
    <row r="94" spans="1:7" ht="15.75" thickBot="1">
      <c r="A94" s="54" t="s">
        <v>67</v>
      </c>
      <c r="B94" s="53" t="s">
        <v>68</v>
      </c>
      <c r="C94" s="52" t="s">
        <v>99</v>
      </c>
      <c r="D94" s="51">
        <v>99</v>
      </c>
      <c r="E94" s="50">
        <v>0</v>
      </c>
      <c r="F94" s="27">
        <f t="shared" si="4"/>
        <v>57705</v>
      </c>
      <c r="G94" s="418">
        <f t="shared" si="4"/>
        <v>117140</v>
      </c>
    </row>
    <row r="95" spans="1:7" ht="15.75" thickBot="1">
      <c r="A95" s="76" t="s">
        <v>67</v>
      </c>
      <c r="B95" s="69" t="s">
        <v>68</v>
      </c>
      <c r="C95" s="68" t="s">
        <v>99</v>
      </c>
      <c r="D95" s="67">
        <v>99</v>
      </c>
      <c r="E95" s="66">
        <v>99</v>
      </c>
      <c r="F95" s="27">
        <v>57705</v>
      </c>
      <c r="G95" s="418">
        <v>117140</v>
      </c>
    </row>
    <row r="96" spans="1:7" ht="15.75" thickBot="1">
      <c r="A96" s="120" t="s">
        <v>1</v>
      </c>
      <c r="B96" s="121"/>
      <c r="C96" s="121"/>
      <c r="D96" s="121"/>
      <c r="E96" s="121"/>
      <c r="F96" s="28">
        <f>F10+F48+F52+F56+F87+F91</f>
        <v>2308200</v>
      </c>
      <c r="G96" s="28">
        <f>G10+G48+G52+G56+G87+G91</f>
        <v>2342800</v>
      </c>
    </row>
  </sheetData>
  <mergeCells count="4">
    <mergeCell ref="F1:G1"/>
    <mergeCell ref="F2:G2"/>
    <mergeCell ref="F3:G3"/>
    <mergeCell ref="A4:G4"/>
  </mergeCells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16"/>
  <sheetViews>
    <sheetView zoomScaleNormal="100" workbookViewId="0">
      <selection activeCell="K13" sqref="K13"/>
    </sheetView>
  </sheetViews>
  <sheetFormatPr defaultRowHeight="12.75"/>
  <cols>
    <col min="1" max="1" width="36.7109375" style="1" customWidth="1"/>
    <col min="2" max="2" width="5.28515625" style="1" customWidth="1"/>
    <col min="3" max="3" width="8.140625" style="1" customWidth="1"/>
    <col min="4" max="4" width="7" style="1" customWidth="1"/>
    <col min="5" max="5" width="13" style="1" customWidth="1"/>
    <col min="6" max="6" width="6.140625" style="341" customWidth="1"/>
    <col min="7" max="7" width="14.42578125" style="1" customWidth="1"/>
    <col min="8" max="8" width="0" style="1" hidden="1" customWidth="1"/>
    <col min="9" max="9" width="0.5703125" style="1" customWidth="1"/>
    <col min="10" max="10" width="15.42578125" style="1" customWidth="1"/>
    <col min="11" max="16384" width="9.140625" style="1"/>
  </cols>
  <sheetData>
    <row r="1" spans="1:10" ht="15" customHeight="1">
      <c r="F1" s="487" t="s">
        <v>297</v>
      </c>
      <c r="G1" s="487"/>
    </row>
    <row r="2" spans="1:10">
      <c r="F2" s="487" t="s">
        <v>65</v>
      </c>
      <c r="G2" s="487"/>
    </row>
    <row r="3" spans="1:10" ht="66" customHeight="1">
      <c r="F3" s="486" t="s">
        <v>359</v>
      </c>
      <c r="G3" s="486"/>
    </row>
    <row r="4" spans="1:10" ht="15.75" customHeight="1">
      <c r="A4" s="483" t="s">
        <v>282</v>
      </c>
      <c r="B4" s="483"/>
      <c r="C4" s="483"/>
      <c r="D4" s="483"/>
      <c r="E4" s="483"/>
      <c r="F4" s="483"/>
      <c r="G4" s="483"/>
      <c r="H4" s="483"/>
      <c r="I4" s="3"/>
    </row>
    <row r="5" spans="1:10" ht="15" customHeight="1" thickBot="1">
      <c r="A5" s="14"/>
      <c r="B5" s="14"/>
      <c r="C5" s="2"/>
      <c r="D5" s="14"/>
      <c r="E5" s="14"/>
      <c r="F5" s="335"/>
      <c r="G5" s="26" t="s">
        <v>64</v>
      </c>
      <c r="H5" s="2"/>
      <c r="I5" s="3"/>
    </row>
    <row r="6" spans="1:10" ht="15" customHeight="1" thickBot="1">
      <c r="A6" s="24" t="s">
        <v>63</v>
      </c>
      <c r="B6" s="439" t="s">
        <v>71</v>
      </c>
      <c r="C6" s="12" t="s">
        <v>62</v>
      </c>
      <c r="D6" s="13" t="s">
        <v>61</v>
      </c>
      <c r="E6" s="13" t="s">
        <v>60</v>
      </c>
      <c r="F6" s="336" t="s">
        <v>59</v>
      </c>
      <c r="G6" s="12" t="s">
        <v>58</v>
      </c>
      <c r="H6" s="11"/>
      <c r="I6" s="3"/>
    </row>
    <row r="7" spans="1:10" s="175" customFormat="1" ht="15.75" customHeight="1">
      <c r="A7" s="169" t="s">
        <v>57</v>
      </c>
      <c r="B7" s="438">
        <v>570</v>
      </c>
      <c r="C7" s="429">
        <v>1</v>
      </c>
      <c r="D7" s="170">
        <v>0</v>
      </c>
      <c r="E7" s="171"/>
      <c r="F7" s="337"/>
      <c r="G7" s="172">
        <f>G8+G14+G34+G38+G41</f>
        <v>2411664</v>
      </c>
      <c r="H7" s="173"/>
      <c r="I7" s="174"/>
      <c r="J7" s="180">
        <f>G7+G46+G56+G67+G73+G88+G102</f>
        <v>4979600</v>
      </c>
    </row>
    <row r="8" spans="1:10" s="175" customFormat="1" ht="38.25" customHeight="1">
      <c r="A8" s="348" t="s">
        <v>56</v>
      </c>
      <c r="B8" s="438">
        <v>570</v>
      </c>
      <c r="C8" s="430">
        <v>1</v>
      </c>
      <c r="D8" s="349">
        <v>2</v>
      </c>
      <c r="E8" s="350"/>
      <c r="F8" s="351"/>
      <c r="G8" s="347">
        <v>464300</v>
      </c>
      <c r="H8" s="179"/>
      <c r="I8" s="174"/>
    </row>
    <row r="9" spans="1:10" ht="15.75" customHeight="1">
      <c r="A9" s="25" t="s">
        <v>55</v>
      </c>
      <c r="B9" s="438">
        <v>570</v>
      </c>
      <c r="C9" s="431">
        <v>1</v>
      </c>
      <c r="D9" s="15">
        <v>2</v>
      </c>
      <c r="E9" s="16" t="s">
        <v>54</v>
      </c>
      <c r="F9" s="137"/>
      <c r="G9" s="17">
        <v>464300</v>
      </c>
      <c r="H9" s="10"/>
      <c r="I9" s="9"/>
    </row>
    <row r="10" spans="1:10" ht="76.5" customHeight="1">
      <c r="A10" s="145" t="s">
        <v>131</v>
      </c>
      <c r="B10" s="438">
        <v>570</v>
      </c>
      <c r="C10" s="431">
        <v>1</v>
      </c>
      <c r="D10" s="15">
        <v>2</v>
      </c>
      <c r="E10" s="16" t="s">
        <v>54</v>
      </c>
      <c r="F10" s="137">
        <v>100</v>
      </c>
      <c r="G10" s="17">
        <f>G12+G13</f>
        <v>464300</v>
      </c>
      <c r="H10" s="10"/>
      <c r="I10" s="9"/>
    </row>
    <row r="11" spans="1:10" ht="37.5" customHeight="1">
      <c r="A11" s="25" t="s">
        <v>45</v>
      </c>
      <c r="B11" s="438">
        <v>570</v>
      </c>
      <c r="C11" s="431">
        <v>1</v>
      </c>
      <c r="D11" s="15">
        <v>2</v>
      </c>
      <c r="E11" s="16" t="s">
        <v>54</v>
      </c>
      <c r="F11" s="137">
        <v>120</v>
      </c>
      <c r="G11" s="17">
        <f>G12+G13</f>
        <v>464300</v>
      </c>
      <c r="H11" s="10"/>
      <c r="I11" s="9"/>
    </row>
    <row r="12" spans="1:10" ht="22.5">
      <c r="A12" s="25" t="s">
        <v>45</v>
      </c>
      <c r="B12" s="438">
        <v>570</v>
      </c>
      <c r="C12" s="431">
        <v>1</v>
      </c>
      <c r="D12" s="15">
        <v>2</v>
      </c>
      <c r="E12" s="16" t="s">
        <v>54</v>
      </c>
      <c r="F12" s="137" t="s">
        <v>44</v>
      </c>
      <c r="G12" s="17">
        <v>356600</v>
      </c>
      <c r="H12" s="10"/>
      <c r="I12" s="9"/>
    </row>
    <row r="13" spans="1:10" ht="45">
      <c r="A13" s="25" t="s">
        <v>255</v>
      </c>
      <c r="B13" s="438">
        <v>570</v>
      </c>
      <c r="C13" s="431">
        <v>1</v>
      </c>
      <c r="D13" s="15">
        <v>2</v>
      </c>
      <c r="E13" s="136">
        <v>9900003110</v>
      </c>
      <c r="F13" s="137">
        <v>129</v>
      </c>
      <c r="G13" s="330">
        <v>107700</v>
      </c>
      <c r="H13" s="10"/>
      <c r="I13" s="9"/>
    </row>
    <row r="14" spans="1:10" ht="56.25">
      <c r="A14" s="348" t="s">
        <v>53</v>
      </c>
      <c r="B14" s="438">
        <v>570</v>
      </c>
      <c r="C14" s="430">
        <v>1</v>
      </c>
      <c r="D14" s="349">
        <v>4</v>
      </c>
      <c r="E14" s="350"/>
      <c r="F14" s="351"/>
      <c r="G14" s="347">
        <f>G16+G22+G26+G31</f>
        <v>1842264</v>
      </c>
      <c r="H14" s="10"/>
      <c r="I14" s="9"/>
    </row>
    <row r="15" spans="1:10" ht="22.5">
      <c r="A15" s="25" t="s">
        <v>52</v>
      </c>
      <c r="B15" s="438">
        <v>570</v>
      </c>
      <c r="C15" s="431">
        <v>1</v>
      </c>
      <c r="D15" s="15">
        <v>4</v>
      </c>
      <c r="E15" s="16" t="s">
        <v>51</v>
      </c>
      <c r="F15" s="137"/>
      <c r="G15" s="17">
        <f>G16</f>
        <v>1369000</v>
      </c>
      <c r="H15" s="10"/>
      <c r="I15" s="9"/>
    </row>
    <row r="16" spans="1:10" ht="67.5">
      <c r="A16" s="145" t="s">
        <v>131</v>
      </c>
      <c r="B16" s="438">
        <v>570</v>
      </c>
      <c r="C16" s="431">
        <v>1</v>
      </c>
      <c r="D16" s="15">
        <v>4</v>
      </c>
      <c r="E16" s="16" t="s">
        <v>51</v>
      </c>
      <c r="F16" s="137">
        <v>100</v>
      </c>
      <c r="G16" s="17">
        <f>G17</f>
        <v>1369000</v>
      </c>
      <c r="H16" s="10"/>
      <c r="I16" s="9"/>
    </row>
    <row r="17" spans="1:9" ht="22.5">
      <c r="A17" s="25" t="s">
        <v>45</v>
      </c>
      <c r="B17" s="438">
        <v>570</v>
      </c>
      <c r="C17" s="431">
        <v>1</v>
      </c>
      <c r="D17" s="15">
        <v>4</v>
      </c>
      <c r="E17" s="16" t="s">
        <v>51</v>
      </c>
      <c r="F17" s="137">
        <v>120</v>
      </c>
      <c r="G17" s="17">
        <f>G20+G19+G18</f>
        <v>1369000</v>
      </c>
      <c r="H17" s="10"/>
      <c r="I17" s="9"/>
    </row>
    <row r="18" spans="1:9" ht="22.5">
      <c r="A18" s="25" t="s">
        <v>45</v>
      </c>
      <c r="B18" s="438">
        <v>570</v>
      </c>
      <c r="C18" s="431">
        <v>1</v>
      </c>
      <c r="D18" s="15">
        <v>4</v>
      </c>
      <c r="E18" s="16" t="s">
        <v>51</v>
      </c>
      <c r="F18" s="137" t="s">
        <v>44</v>
      </c>
      <c r="G18" s="17">
        <v>1035000</v>
      </c>
      <c r="H18" s="10"/>
      <c r="I18" s="9"/>
    </row>
    <row r="19" spans="1:9" ht="33.75">
      <c r="A19" s="25" t="s">
        <v>43</v>
      </c>
      <c r="B19" s="438">
        <v>570</v>
      </c>
      <c r="C19" s="431">
        <v>1</v>
      </c>
      <c r="D19" s="15">
        <v>4</v>
      </c>
      <c r="E19" s="16" t="s">
        <v>51</v>
      </c>
      <c r="F19" s="137" t="s">
        <v>42</v>
      </c>
      <c r="G19" s="17">
        <v>21000</v>
      </c>
      <c r="H19" s="10"/>
      <c r="I19" s="9"/>
    </row>
    <row r="20" spans="1:9" ht="45">
      <c r="A20" s="25" t="s">
        <v>255</v>
      </c>
      <c r="B20" s="438">
        <v>570</v>
      </c>
      <c r="C20" s="431">
        <v>1</v>
      </c>
      <c r="D20" s="15">
        <v>4</v>
      </c>
      <c r="E20" s="136">
        <v>9900000110</v>
      </c>
      <c r="F20" s="137">
        <v>129</v>
      </c>
      <c r="G20" s="17">
        <v>313000</v>
      </c>
      <c r="H20" s="10"/>
      <c r="I20" s="9"/>
    </row>
    <row r="21" spans="1:9" ht="22.5">
      <c r="A21" s="25" t="s">
        <v>34</v>
      </c>
      <c r="B21" s="438">
        <v>570</v>
      </c>
      <c r="C21" s="431">
        <v>1</v>
      </c>
      <c r="D21" s="15">
        <v>4</v>
      </c>
      <c r="E21" s="16" t="s">
        <v>33</v>
      </c>
      <c r="F21" s="137"/>
      <c r="G21" s="17">
        <f>G22</f>
        <v>410964</v>
      </c>
      <c r="H21" s="10"/>
      <c r="I21" s="9"/>
    </row>
    <row r="22" spans="1:9" ht="22.5">
      <c r="A22" s="321" t="s">
        <v>120</v>
      </c>
      <c r="B22" s="438">
        <v>570</v>
      </c>
      <c r="C22" s="431">
        <v>1</v>
      </c>
      <c r="D22" s="15">
        <v>4</v>
      </c>
      <c r="E22" s="16" t="s">
        <v>33</v>
      </c>
      <c r="F22" s="137">
        <v>200</v>
      </c>
      <c r="G22" s="17">
        <f>G23</f>
        <v>410964</v>
      </c>
      <c r="H22" s="10"/>
      <c r="I22" s="9"/>
    </row>
    <row r="23" spans="1:9" ht="33.75">
      <c r="A23" s="321" t="s">
        <v>92</v>
      </c>
      <c r="B23" s="438">
        <v>570</v>
      </c>
      <c r="C23" s="431">
        <v>1</v>
      </c>
      <c r="D23" s="15">
        <v>4</v>
      </c>
      <c r="E23" s="16" t="s">
        <v>33</v>
      </c>
      <c r="F23" s="137">
        <v>240</v>
      </c>
      <c r="G23" s="17">
        <f>G24+G25</f>
        <v>410964</v>
      </c>
      <c r="H23" s="10"/>
      <c r="I23" s="9"/>
    </row>
    <row r="24" spans="1:9" ht="33.75">
      <c r="A24" s="148" t="s">
        <v>124</v>
      </c>
      <c r="B24" s="438">
        <v>570</v>
      </c>
      <c r="C24" s="431">
        <v>1</v>
      </c>
      <c r="D24" s="15">
        <v>4</v>
      </c>
      <c r="E24" s="16" t="s">
        <v>33</v>
      </c>
      <c r="F24" s="139">
        <v>242</v>
      </c>
      <c r="G24" s="17">
        <v>185000</v>
      </c>
      <c r="H24" s="10"/>
      <c r="I24" s="9"/>
    </row>
    <row r="25" spans="1:9" ht="33.75">
      <c r="A25" s="25" t="s">
        <v>6</v>
      </c>
      <c r="B25" s="438">
        <v>570</v>
      </c>
      <c r="C25" s="431">
        <v>1</v>
      </c>
      <c r="D25" s="15">
        <v>4</v>
      </c>
      <c r="E25" s="16" t="s">
        <v>33</v>
      </c>
      <c r="F25" s="137" t="s">
        <v>5</v>
      </c>
      <c r="G25" s="138">
        <v>225964</v>
      </c>
      <c r="H25" s="10"/>
      <c r="I25" s="9"/>
    </row>
    <row r="26" spans="1:9">
      <c r="A26" s="25" t="s">
        <v>130</v>
      </c>
      <c r="B26" s="438">
        <v>570</v>
      </c>
      <c r="C26" s="431">
        <v>1</v>
      </c>
      <c r="D26" s="15">
        <v>4</v>
      </c>
      <c r="E26" s="16" t="s">
        <v>33</v>
      </c>
      <c r="F26" s="137">
        <v>800</v>
      </c>
      <c r="G26" s="138">
        <f>G27</f>
        <v>62200</v>
      </c>
      <c r="H26" s="10"/>
      <c r="I26" s="9"/>
    </row>
    <row r="27" spans="1:9">
      <c r="A27" s="25" t="s">
        <v>13</v>
      </c>
      <c r="B27" s="438">
        <v>570</v>
      </c>
      <c r="C27" s="431">
        <v>1</v>
      </c>
      <c r="D27" s="15">
        <v>4</v>
      </c>
      <c r="E27" s="16" t="s">
        <v>33</v>
      </c>
      <c r="F27" s="137">
        <v>850</v>
      </c>
      <c r="G27" s="138">
        <f>G28+G29</f>
        <v>62200</v>
      </c>
      <c r="H27" s="10"/>
      <c r="I27" s="9"/>
    </row>
    <row r="28" spans="1:9" ht="22.5">
      <c r="A28" s="25" t="s">
        <v>258</v>
      </c>
      <c r="B28" s="438">
        <v>570</v>
      </c>
      <c r="C28" s="431">
        <v>1</v>
      </c>
      <c r="D28" s="15">
        <v>4</v>
      </c>
      <c r="E28" s="16" t="s">
        <v>33</v>
      </c>
      <c r="F28" s="137">
        <v>851</v>
      </c>
      <c r="G28" s="138">
        <v>25200</v>
      </c>
      <c r="H28" s="10"/>
      <c r="I28" s="9"/>
    </row>
    <row r="29" spans="1:9">
      <c r="A29" s="25" t="s">
        <v>259</v>
      </c>
      <c r="B29" s="438">
        <v>570</v>
      </c>
      <c r="C29" s="431">
        <v>1</v>
      </c>
      <c r="D29" s="15">
        <v>4</v>
      </c>
      <c r="E29" s="16" t="s">
        <v>33</v>
      </c>
      <c r="F29" s="137">
        <v>852</v>
      </c>
      <c r="G29" s="138">
        <v>37000</v>
      </c>
      <c r="H29" s="10"/>
      <c r="I29" s="9"/>
    </row>
    <row r="30" spans="1:9" ht="33.75">
      <c r="A30" s="146" t="s">
        <v>119</v>
      </c>
      <c r="B30" s="438">
        <v>570</v>
      </c>
      <c r="C30" s="431">
        <v>1</v>
      </c>
      <c r="D30" s="15">
        <v>4</v>
      </c>
      <c r="E30" s="136">
        <v>9900070190</v>
      </c>
      <c r="F30" s="137"/>
      <c r="G30" s="17">
        <v>100</v>
      </c>
      <c r="H30" s="10"/>
      <c r="I30" s="9"/>
    </row>
    <row r="31" spans="1:9" ht="22.5">
      <c r="A31" s="147" t="s">
        <v>120</v>
      </c>
      <c r="B31" s="438">
        <v>570</v>
      </c>
      <c r="C31" s="431">
        <v>1</v>
      </c>
      <c r="D31" s="15">
        <v>4</v>
      </c>
      <c r="E31" s="136">
        <v>9900070190</v>
      </c>
      <c r="F31" s="137">
        <v>200</v>
      </c>
      <c r="G31" s="17">
        <v>100</v>
      </c>
      <c r="H31" s="10"/>
      <c r="I31" s="9"/>
    </row>
    <row r="32" spans="1:9" ht="33.75">
      <c r="A32" s="331" t="s">
        <v>92</v>
      </c>
      <c r="B32" s="438">
        <v>570</v>
      </c>
      <c r="C32" s="431">
        <v>1</v>
      </c>
      <c r="D32" s="15">
        <v>4</v>
      </c>
      <c r="E32" s="136">
        <v>9900070190</v>
      </c>
      <c r="F32" s="137">
        <v>240</v>
      </c>
      <c r="G32" s="17">
        <v>100</v>
      </c>
      <c r="H32" s="10"/>
      <c r="I32" s="9"/>
    </row>
    <row r="33" spans="1:9" ht="33.75">
      <c r="A33" s="146" t="s">
        <v>121</v>
      </c>
      <c r="B33" s="438">
        <v>570</v>
      </c>
      <c r="C33" s="431">
        <v>1</v>
      </c>
      <c r="D33" s="15">
        <v>4</v>
      </c>
      <c r="E33" s="136">
        <v>9900070190</v>
      </c>
      <c r="F33" s="137">
        <v>244</v>
      </c>
      <c r="G33" s="17">
        <v>100</v>
      </c>
      <c r="H33" s="10"/>
      <c r="I33" s="9"/>
    </row>
    <row r="34" spans="1:9" s="304" customFormat="1" ht="45">
      <c r="A34" s="348" t="s">
        <v>47</v>
      </c>
      <c r="B34" s="438">
        <v>570</v>
      </c>
      <c r="C34" s="430">
        <v>1</v>
      </c>
      <c r="D34" s="349">
        <v>6</v>
      </c>
      <c r="E34" s="350"/>
      <c r="F34" s="351"/>
      <c r="G34" s="347">
        <v>40100</v>
      </c>
      <c r="H34" s="302"/>
      <c r="I34" s="303"/>
    </row>
    <row r="35" spans="1:9" s="310" customFormat="1">
      <c r="A35" s="25" t="s">
        <v>46</v>
      </c>
      <c r="B35" s="438">
        <v>570</v>
      </c>
      <c r="C35" s="431">
        <v>1</v>
      </c>
      <c r="D35" s="15">
        <v>6</v>
      </c>
      <c r="E35" s="16" t="s">
        <v>41</v>
      </c>
      <c r="F35" s="137"/>
      <c r="G35" s="17">
        <v>40100</v>
      </c>
      <c r="H35" s="308"/>
      <c r="I35" s="309"/>
    </row>
    <row r="36" spans="1:9" s="310" customFormat="1">
      <c r="A36" s="311" t="s">
        <v>122</v>
      </c>
      <c r="B36" s="438">
        <v>570</v>
      </c>
      <c r="C36" s="431">
        <v>1</v>
      </c>
      <c r="D36" s="15">
        <v>6</v>
      </c>
      <c r="E36" s="16" t="s">
        <v>41</v>
      </c>
      <c r="F36" s="137">
        <v>500</v>
      </c>
      <c r="G36" s="17">
        <v>40100</v>
      </c>
      <c r="H36" s="308"/>
      <c r="I36" s="309"/>
    </row>
    <row r="37" spans="1:9" s="310" customFormat="1">
      <c r="A37" s="312" t="s">
        <v>123</v>
      </c>
      <c r="B37" s="438">
        <v>570</v>
      </c>
      <c r="C37" s="431">
        <v>1</v>
      </c>
      <c r="D37" s="15">
        <v>6</v>
      </c>
      <c r="E37" s="16" t="s">
        <v>41</v>
      </c>
      <c r="F37" s="137">
        <v>540</v>
      </c>
      <c r="G37" s="17">
        <v>40100</v>
      </c>
      <c r="H37" s="308"/>
      <c r="I37" s="309"/>
    </row>
    <row r="38" spans="1:9" s="304" customFormat="1">
      <c r="A38" s="348" t="s">
        <v>40</v>
      </c>
      <c r="B38" s="438">
        <v>570</v>
      </c>
      <c r="C38" s="430">
        <v>1</v>
      </c>
      <c r="D38" s="349">
        <v>11</v>
      </c>
      <c r="E38" s="350"/>
      <c r="F38" s="351"/>
      <c r="G38" s="347">
        <v>5000</v>
      </c>
      <c r="H38" s="302"/>
      <c r="I38" s="303"/>
    </row>
    <row r="39" spans="1:9" s="310" customFormat="1">
      <c r="A39" s="25" t="s">
        <v>39</v>
      </c>
      <c r="B39" s="438">
        <v>570</v>
      </c>
      <c r="C39" s="431">
        <v>1</v>
      </c>
      <c r="D39" s="15">
        <v>11</v>
      </c>
      <c r="E39" s="16" t="s">
        <v>37</v>
      </c>
      <c r="F39" s="137"/>
      <c r="G39" s="17">
        <v>5000</v>
      </c>
      <c r="H39" s="308"/>
      <c r="I39" s="309"/>
    </row>
    <row r="40" spans="1:9" s="310" customFormat="1">
      <c r="A40" s="25" t="s">
        <v>38</v>
      </c>
      <c r="B40" s="438">
        <v>570</v>
      </c>
      <c r="C40" s="431">
        <v>1</v>
      </c>
      <c r="D40" s="15">
        <v>11</v>
      </c>
      <c r="E40" s="16" t="s">
        <v>37</v>
      </c>
      <c r="F40" s="137" t="s">
        <v>36</v>
      </c>
      <c r="G40" s="17">
        <v>5000</v>
      </c>
      <c r="H40" s="308"/>
      <c r="I40" s="309"/>
    </row>
    <row r="41" spans="1:9" s="314" customFormat="1">
      <c r="A41" s="348" t="s">
        <v>35</v>
      </c>
      <c r="B41" s="438">
        <v>570</v>
      </c>
      <c r="C41" s="430">
        <v>1</v>
      </c>
      <c r="D41" s="349">
        <v>13</v>
      </c>
      <c r="E41" s="350"/>
      <c r="F41" s="351"/>
      <c r="G41" s="347">
        <f>G42</f>
        <v>60000</v>
      </c>
      <c r="H41" s="179"/>
      <c r="I41" s="174"/>
    </row>
    <row r="42" spans="1:9" s="181" customFormat="1" ht="22.5">
      <c r="A42" s="315" t="s">
        <v>34</v>
      </c>
      <c r="B42" s="438">
        <v>570</v>
      </c>
      <c r="C42" s="432">
        <v>1</v>
      </c>
      <c r="D42" s="183">
        <v>13</v>
      </c>
      <c r="E42" s="316" t="s">
        <v>33</v>
      </c>
      <c r="F42" s="182"/>
      <c r="G42" s="317">
        <f>G43</f>
        <v>60000</v>
      </c>
      <c r="H42" s="10"/>
      <c r="I42" s="9"/>
    </row>
    <row r="43" spans="1:9" s="181" customFormat="1" ht="22.5">
      <c r="A43" s="147" t="s">
        <v>120</v>
      </c>
      <c r="B43" s="438">
        <v>570</v>
      </c>
      <c r="C43" s="432">
        <v>1</v>
      </c>
      <c r="D43" s="183">
        <v>13</v>
      </c>
      <c r="E43" s="316" t="s">
        <v>33</v>
      </c>
      <c r="F43" s="182">
        <v>200</v>
      </c>
      <c r="G43" s="318">
        <f>G44</f>
        <v>60000</v>
      </c>
      <c r="H43" s="144"/>
      <c r="I43" s="22"/>
    </row>
    <row r="44" spans="1:9" s="181" customFormat="1" ht="33.75">
      <c r="A44" s="146" t="s">
        <v>92</v>
      </c>
      <c r="B44" s="438">
        <v>570</v>
      </c>
      <c r="C44" s="432">
        <v>1</v>
      </c>
      <c r="D44" s="183">
        <v>13</v>
      </c>
      <c r="E44" s="316" t="s">
        <v>33</v>
      </c>
      <c r="F44" s="182">
        <v>240</v>
      </c>
      <c r="G44" s="318">
        <f>G45</f>
        <v>60000</v>
      </c>
      <c r="H44" s="144"/>
      <c r="I44" s="22"/>
    </row>
    <row r="45" spans="1:9" s="181" customFormat="1" ht="33.75">
      <c r="A45" s="315" t="s">
        <v>6</v>
      </c>
      <c r="B45" s="438">
        <v>570</v>
      </c>
      <c r="C45" s="432">
        <v>1</v>
      </c>
      <c r="D45" s="183">
        <v>13</v>
      </c>
      <c r="E45" s="316" t="s">
        <v>33</v>
      </c>
      <c r="F45" s="182" t="s">
        <v>5</v>
      </c>
      <c r="G45" s="320">
        <v>60000</v>
      </c>
      <c r="H45" s="10"/>
      <c r="I45" s="9"/>
    </row>
    <row r="46" spans="1:9" s="175" customFormat="1">
      <c r="A46" s="348" t="s">
        <v>31</v>
      </c>
      <c r="B46" s="438">
        <v>570</v>
      </c>
      <c r="C46" s="430">
        <v>2</v>
      </c>
      <c r="D46" s="349">
        <v>0</v>
      </c>
      <c r="E46" s="350"/>
      <c r="F46" s="351"/>
      <c r="G46" s="347">
        <f>G47</f>
        <v>83700</v>
      </c>
      <c r="H46" s="179"/>
      <c r="I46" s="174"/>
    </row>
    <row r="47" spans="1:9">
      <c r="A47" s="352" t="s">
        <v>30</v>
      </c>
      <c r="B47" s="438">
        <v>570</v>
      </c>
      <c r="C47" s="431">
        <v>2</v>
      </c>
      <c r="D47" s="15">
        <v>3</v>
      </c>
      <c r="E47" s="16"/>
      <c r="F47" s="137"/>
      <c r="G47" s="17">
        <f>G48</f>
        <v>83700</v>
      </c>
      <c r="H47" s="10"/>
      <c r="I47" s="9"/>
    </row>
    <row r="48" spans="1:9" ht="33.75">
      <c r="A48" s="25" t="s">
        <v>29</v>
      </c>
      <c r="B48" s="438">
        <v>570</v>
      </c>
      <c r="C48" s="431">
        <v>2</v>
      </c>
      <c r="D48" s="15">
        <v>3</v>
      </c>
      <c r="E48" s="16" t="s">
        <v>28</v>
      </c>
      <c r="F48" s="137"/>
      <c r="G48" s="17">
        <f>G49+G53</f>
        <v>83700</v>
      </c>
      <c r="H48" s="10"/>
      <c r="I48" s="9"/>
    </row>
    <row r="49" spans="1:9" ht="67.5">
      <c r="A49" s="145" t="s">
        <v>131</v>
      </c>
      <c r="B49" s="438">
        <v>570</v>
      </c>
      <c r="C49" s="431">
        <v>2</v>
      </c>
      <c r="D49" s="15">
        <v>3</v>
      </c>
      <c r="E49" s="16" t="s">
        <v>28</v>
      </c>
      <c r="F49" s="137">
        <v>100</v>
      </c>
      <c r="G49" s="17">
        <f>G50</f>
        <v>82840</v>
      </c>
      <c r="H49" s="10"/>
      <c r="I49" s="9"/>
    </row>
    <row r="50" spans="1:9" ht="22.5">
      <c r="A50" s="184" t="s">
        <v>271</v>
      </c>
      <c r="B50" s="438">
        <v>570</v>
      </c>
      <c r="C50" s="431">
        <v>2</v>
      </c>
      <c r="D50" s="15">
        <v>3</v>
      </c>
      <c r="E50" s="16" t="s">
        <v>28</v>
      </c>
      <c r="F50" s="137">
        <v>120</v>
      </c>
      <c r="G50" s="17">
        <f>G51+G52</f>
        <v>82840</v>
      </c>
      <c r="H50" s="10"/>
      <c r="I50" s="9"/>
    </row>
    <row r="51" spans="1:9" ht="22.5">
      <c r="A51" s="25" t="s">
        <v>45</v>
      </c>
      <c r="B51" s="438">
        <v>570</v>
      </c>
      <c r="C51" s="431">
        <v>2</v>
      </c>
      <c r="D51" s="15">
        <v>3</v>
      </c>
      <c r="E51" s="16" t="s">
        <v>28</v>
      </c>
      <c r="F51" s="137">
        <v>121</v>
      </c>
      <c r="G51" s="17">
        <v>63625</v>
      </c>
      <c r="H51" s="10"/>
      <c r="I51" s="9"/>
    </row>
    <row r="52" spans="1:9" ht="45">
      <c r="A52" s="332" t="s">
        <v>255</v>
      </c>
      <c r="B52" s="438">
        <v>570</v>
      </c>
      <c r="C52" s="431">
        <v>2</v>
      </c>
      <c r="D52" s="15">
        <v>3</v>
      </c>
      <c r="E52" s="16" t="s">
        <v>28</v>
      </c>
      <c r="F52" s="137">
        <v>129</v>
      </c>
      <c r="G52" s="17">
        <v>19215</v>
      </c>
      <c r="H52" s="10"/>
      <c r="I52" s="9"/>
    </row>
    <row r="53" spans="1:9" ht="22.5">
      <c r="A53" s="147" t="s">
        <v>120</v>
      </c>
      <c r="B53" s="438">
        <v>570</v>
      </c>
      <c r="C53" s="431">
        <v>2</v>
      </c>
      <c r="D53" s="15">
        <v>3</v>
      </c>
      <c r="E53" s="16" t="s">
        <v>28</v>
      </c>
      <c r="F53" s="137">
        <v>200</v>
      </c>
      <c r="G53" s="17">
        <v>860</v>
      </c>
      <c r="H53" s="10"/>
      <c r="I53" s="9"/>
    </row>
    <row r="54" spans="1:9" ht="33.75">
      <c r="A54" s="146" t="s">
        <v>92</v>
      </c>
      <c r="B54" s="438">
        <v>570</v>
      </c>
      <c r="C54" s="431">
        <v>2</v>
      </c>
      <c r="D54" s="15">
        <v>3</v>
      </c>
      <c r="E54" s="16" t="s">
        <v>28</v>
      </c>
      <c r="F54" s="137">
        <v>240</v>
      </c>
      <c r="G54" s="17">
        <v>860</v>
      </c>
      <c r="H54" s="10"/>
      <c r="I54" s="9"/>
    </row>
    <row r="55" spans="1:9" ht="33.75">
      <c r="A55" s="146" t="s">
        <v>121</v>
      </c>
      <c r="B55" s="438">
        <v>570</v>
      </c>
      <c r="C55" s="431">
        <v>2</v>
      </c>
      <c r="D55" s="15">
        <v>3</v>
      </c>
      <c r="E55" s="16" t="s">
        <v>28</v>
      </c>
      <c r="F55" s="137" t="s">
        <v>5</v>
      </c>
      <c r="G55" s="17">
        <v>860</v>
      </c>
      <c r="H55" s="10"/>
      <c r="I55" s="9"/>
    </row>
    <row r="56" spans="1:9" s="175" customFormat="1" ht="22.5">
      <c r="A56" s="168" t="s">
        <v>27</v>
      </c>
      <c r="B56" s="438">
        <v>570</v>
      </c>
      <c r="C56" s="433">
        <v>3</v>
      </c>
      <c r="D56" s="176">
        <v>0</v>
      </c>
      <c r="E56" s="177"/>
      <c r="F56" s="186"/>
      <c r="G56" s="178">
        <f>G57+G62</f>
        <v>2000</v>
      </c>
      <c r="H56" s="179"/>
      <c r="I56" s="174"/>
    </row>
    <row r="57" spans="1:9" ht="45">
      <c r="A57" s="348" t="s">
        <v>26</v>
      </c>
      <c r="B57" s="438">
        <v>570</v>
      </c>
      <c r="C57" s="430">
        <v>3</v>
      </c>
      <c r="D57" s="349">
        <v>9</v>
      </c>
      <c r="E57" s="350"/>
      <c r="F57" s="351"/>
      <c r="G57" s="347">
        <v>1000</v>
      </c>
      <c r="H57" s="10"/>
      <c r="I57" s="9"/>
    </row>
    <row r="58" spans="1:9" ht="33.75">
      <c r="A58" s="25" t="s">
        <v>25</v>
      </c>
      <c r="B58" s="438">
        <v>570</v>
      </c>
      <c r="C58" s="431">
        <v>3</v>
      </c>
      <c r="D58" s="15">
        <v>9</v>
      </c>
      <c r="E58" s="16" t="s">
        <v>24</v>
      </c>
      <c r="F58" s="137"/>
      <c r="G58" s="17">
        <v>1000</v>
      </c>
      <c r="H58" s="10"/>
      <c r="I58" s="9"/>
    </row>
    <row r="59" spans="1:9" ht="33.75">
      <c r="A59" s="146" t="s">
        <v>92</v>
      </c>
      <c r="B59" s="438">
        <v>570</v>
      </c>
      <c r="C59" s="431">
        <v>3</v>
      </c>
      <c r="D59" s="15">
        <v>9</v>
      </c>
      <c r="E59" s="16" t="s">
        <v>24</v>
      </c>
      <c r="F59" s="137">
        <v>200</v>
      </c>
      <c r="G59" s="17">
        <v>1000</v>
      </c>
      <c r="H59" s="10"/>
      <c r="I59" s="9"/>
    </row>
    <row r="60" spans="1:9" ht="33.75">
      <c r="A60" s="146" t="s">
        <v>121</v>
      </c>
      <c r="B60" s="438">
        <v>570</v>
      </c>
      <c r="C60" s="431">
        <v>3</v>
      </c>
      <c r="D60" s="15">
        <v>9</v>
      </c>
      <c r="E60" s="16" t="s">
        <v>24</v>
      </c>
      <c r="F60" s="137">
        <v>240</v>
      </c>
      <c r="G60" s="17">
        <v>1000</v>
      </c>
      <c r="H60" s="10"/>
      <c r="I60" s="9"/>
    </row>
    <row r="61" spans="1:9" ht="62.25" customHeight="1">
      <c r="A61" s="25" t="s">
        <v>6</v>
      </c>
      <c r="B61" s="438">
        <v>570</v>
      </c>
      <c r="C61" s="431">
        <v>3</v>
      </c>
      <c r="D61" s="15">
        <v>9</v>
      </c>
      <c r="E61" s="16" t="s">
        <v>24</v>
      </c>
      <c r="F61" s="137" t="s">
        <v>5</v>
      </c>
      <c r="G61" s="17">
        <v>1000</v>
      </c>
      <c r="H61" s="10"/>
      <c r="I61" s="9"/>
    </row>
    <row r="62" spans="1:9">
      <c r="A62" s="348" t="s">
        <v>125</v>
      </c>
      <c r="B62" s="438">
        <v>570</v>
      </c>
      <c r="C62" s="430">
        <v>3</v>
      </c>
      <c r="D62" s="349">
        <v>10</v>
      </c>
      <c r="E62" s="353"/>
      <c r="F62" s="351"/>
      <c r="G62" s="347">
        <f>G63</f>
        <v>1000</v>
      </c>
      <c r="H62" s="10"/>
      <c r="I62" s="9"/>
    </row>
    <row r="63" spans="1:9">
      <c r="A63" s="140" t="s">
        <v>135</v>
      </c>
      <c r="B63" s="438">
        <v>570</v>
      </c>
      <c r="C63" s="431">
        <v>3</v>
      </c>
      <c r="D63" s="15">
        <v>10</v>
      </c>
      <c r="E63" s="136">
        <v>9900000340</v>
      </c>
      <c r="F63" s="137"/>
      <c r="G63" s="17">
        <f>G64</f>
        <v>1000</v>
      </c>
      <c r="H63" s="10"/>
      <c r="I63" s="9"/>
    </row>
    <row r="64" spans="1:9" ht="33.75">
      <c r="A64" s="146" t="s">
        <v>92</v>
      </c>
      <c r="B64" s="438">
        <v>570</v>
      </c>
      <c r="C64" s="431">
        <v>3</v>
      </c>
      <c r="D64" s="15">
        <v>10</v>
      </c>
      <c r="E64" s="136">
        <v>9900000340</v>
      </c>
      <c r="F64" s="137">
        <v>200</v>
      </c>
      <c r="G64" s="17">
        <f>G65</f>
        <v>1000</v>
      </c>
      <c r="H64" s="10"/>
      <c r="I64" s="9"/>
    </row>
    <row r="65" spans="1:9" ht="36" customHeight="1">
      <c r="A65" s="146" t="s">
        <v>121</v>
      </c>
      <c r="B65" s="438">
        <v>570</v>
      </c>
      <c r="C65" s="431">
        <v>3</v>
      </c>
      <c r="D65" s="15">
        <v>10</v>
      </c>
      <c r="E65" s="136">
        <v>9900000340</v>
      </c>
      <c r="F65" s="137">
        <v>240</v>
      </c>
      <c r="G65" s="17">
        <f>G66</f>
        <v>1000</v>
      </c>
      <c r="H65" s="10"/>
      <c r="I65" s="9"/>
    </row>
    <row r="66" spans="1:9" ht="33.75">
      <c r="A66" s="25" t="s">
        <v>6</v>
      </c>
      <c r="B66" s="438">
        <v>570</v>
      </c>
      <c r="C66" s="431">
        <v>3</v>
      </c>
      <c r="D66" s="15">
        <v>10</v>
      </c>
      <c r="E66" s="136">
        <v>9900000340</v>
      </c>
      <c r="F66" s="137" t="s">
        <v>5</v>
      </c>
      <c r="G66" s="17">
        <v>1000</v>
      </c>
      <c r="H66" s="10"/>
      <c r="I66" s="9"/>
    </row>
    <row r="67" spans="1:9" s="175" customFormat="1">
      <c r="A67" s="168" t="s">
        <v>23</v>
      </c>
      <c r="B67" s="438">
        <v>570</v>
      </c>
      <c r="C67" s="433">
        <v>4</v>
      </c>
      <c r="D67" s="176">
        <v>0</v>
      </c>
      <c r="E67" s="177"/>
      <c r="F67" s="186"/>
      <c r="G67" s="178">
        <f>G68</f>
        <v>536900</v>
      </c>
      <c r="H67" s="179"/>
      <c r="I67" s="174"/>
    </row>
    <row r="68" spans="1:9">
      <c r="A68" s="354" t="s">
        <v>22</v>
      </c>
      <c r="B68" s="438">
        <v>570</v>
      </c>
      <c r="C68" s="434">
        <v>4</v>
      </c>
      <c r="D68" s="355">
        <v>9</v>
      </c>
      <c r="E68" s="356"/>
      <c r="F68" s="357"/>
      <c r="G68" s="358">
        <f>G70</f>
        <v>536900</v>
      </c>
      <c r="H68" s="10"/>
      <c r="I68" s="9"/>
    </row>
    <row r="69" spans="1:9" ht="56.25">
      <c r="A69" s="332" t="s">
        <v>272</v>
      </c>
      <c r="B69" s="438">
        <v>570</v>
      </c>
      <c r="C69" s="431">
        <v>4</v>
      </c>
      <c r="D69" s="15">
        <v>9</v>
      </c>
      <c r="E69" s="136">
        <v>9900070766</v>
      </c>
      <c r="F69" s="137"/>
      <c r="G69" s="17">
        <f>G70</f>
        <v>536900</v>
      </c>
      <c r="H69" s="10"/>
      <c r="I69" s="9"/>
    </row>
    <row r="70" spans="1:9" ht="22.5">
      <c r="A70" s="145" t="s">
        <v>120</v>
      </c>
      <c r="B70" s="438">
        <v>570</v>
      </c>
      <c r="C70" s="431">
        <v>4</v>
      </c>
      <c r="D70" s="15">
        <v>9</v>
      </c>
      <c r="E70" s="136">
        <v>9900070766</v>
      </c>
      <c r="F70" s="137">
        <v>200</v>
      </c>
      <c r="G70" s="17">
        <f>G71</f>
        <v>536900</v>
      </c>
      <c r="H70" s="10"/>
      <c r="I70" s="9"/>
    </row>
    <row r="71" spans="1:9" ht="33.75">
      <c r="A71" s="146" t="s">
        <v>121</v>
      </c>
      <c r="B71" s="438">
        <v>570</v>
      </c>
      <c r="C71" s="431">
        <v>4</v>
      </c>
      <c r="D71" s="15">
        <v>9</v>
      </c>
      <c r="E71" s="136">
        <v>9900070766</v>
      </c>
      <c r="F71" s="137">
        <v>240</v>
      </c>
      <c r="G71" s="17">
        <f>G72</f>
        <v>536900</v>
      </c>
      <c r="H71" s="10"/>
      <c r="I71" s="9"/>
    </row>
    <row r="72" spans="1:9" ht="33.75">
      <c r="A72" s="25" t="s">
        <v>6</v>
      </c>
      <c r="B72" s="438">
        <v>570</v>
      </c>
      <c r="C72" s="431">
        <v>4</v>
      </c>
      <c r="D72" s="15">
        <v>9</v>
      </c>
      <c r="E72" s="136">
        <v>9900070766</v>
      </c>
      <c r="F72" s="137" t="s">
        <v>5</v>
      </c>
      <c r="G72" s="17">
        <v>536900</v>
      </c>
      <c r="H72" s="10"/>
      <c r="I72" s="9"/>
    </row>
    <row r="73" spans="1:9" s="175" customFormat="1">
      <c r="A73" s="168" t="s">
        <v>18</v>
      </c>
      <c r="B73" s="438">
        <v>570</v>
      </c>
      <c r="C73" s="433">
        <v>5</v>
      </c>
      <c r="D73" s="176">
        <v>0</v>
      </c>
      <c r="E73" s="177"/>
      <c r="F73" s="186"/>
      <c r="G73" s="178">
        <f>G74+G79</f>
        <v>1038000</v>
      </c>
      <c r="H73" s="179"/>
      <c r="I73" s="174"/>
    </row>
    <row r="74" spans="1:9" s="175" customFormat="1">
      <c r="A74" s="348" t="s">
        <v>17</v>
      </c>
      <c r="B74" s="438">
        <v>570</v>
      </c>
      <c r="C74" s="430">
        <v>5</v>
      </c>
      <c r="D74" s="349">
        <v>2</v>
      </c>
      <c r="E74" s="350"/>
      <c r="F74" s="351"/>
      <c r="G74" s="347">
        <f>G75</f>
        <v>630000</v>
      </c>
      <c r="H74" s="179"/>
      <c r="I74" s="174"/>
    </row>
    <row r="75" spans="1:9">
      <c r="A75" s="25" t="s">
        <v>126</v>
      </c>
      <c r="B75" s="438">
        <v>570</v>
      </c>
      <c r="C75" s="431">
        <v>5</v>
      </c>
      <c r="D75" s="15">
        <v>2</v>
      </c>
      <c r="E75" s="136">
        <v>9900000420</v>
      </c>
      <c r="F75" s="137"/>
      <c r="G75" s="17">
        <f>G76</f>
        <v>630000</v>
      </c>
      <c r="H75" s="10"/>
      <c r="I75" s="9"/>
    </row>
    <row r="76" spans="1:9">
      <c r="A76" s="25" t="s">
        <v>126</v>
      </c>
      <c r="B76" s="438">
        <v>570</v>
      </c>
      <c r="C76" s="431">
        <v>5</v>
      </c>
      <c r="D76" s="15">
        <v>2</v>
      </c>
      <c r="E76" s="136">
        <v>9900000420</v>
      </c>
      <c r="F76" s="137">
        <v>200</v>
      </c>
      <c r="G76" s="17">
        <f>G77</f>
        <v>630000</v>
      </c>
      <c r="H76" s="10"/>
      <c r="I76" s="9"/>
    </row>
    <row r="77" spans="1:9" ht="33.75">
      <c r="A77" s="25" t="s">
        <v>6</v>
      </c>
      <c r="B77" s="438">
        <v>570</v>
      </c>
      <c r="C77" s="431">
        <v>5</v>
      </c>
      <c r="D77" s="15">
        <v>2</v>
      </c>
      <c r="E77" s="136">
        <v>9900000420</v>
      </c>
      <c r="F77" s="137">
        <v>240</v>
      </c>
      <c r="G77" s="17">
        <f>G78</f>
        <v>630000</v>
      </c>
      <c r="H77" s="10"/>
      <c r="I77" s="9"/>
    </row>
    <row r="78" spans="1:9" ht="33.75">
      <c r="A78" s="25" t="s">
        <v>6</v>
      </c>
      <c r="B78" s="438">
        <v>570</v>
      </c>
      <c r="C78" s="431">
        <v>5</v>
      </c>
      <c r="D78" s="15">
        <v>2</v>
      </c>
      <c r="E78" s="136">
        <v>9900000420</v>
      </c>
      <c r="F78" s="137">
        <v>244</v>
      </c>
      <c r="G78" s="17">
        <v>630000</v>
      </c>
      <c r="H78" s="10"/>
      <c r="I78" s="9"/>
    </row>
    <row r="79" spans="1:9" s="304" customFormat="1">
      <c r="A79" s="425" t="s">
        <v>127</v>
      </c>
      <c r="B79" s="438">
        <v>570</v>
      </c>
      <c r="C79" s="430">
        <v>5</v>
      </c>
      <c r="D79" s="349">
        <v>3</v>
      </c>
      <c r="E79" s="350"/>
      <c r="F79" s="351"/>
      <c r="G79" s="347">
        <f>G80+G84</f>
        <v>408000</v>
      </c>
      <c r="H79" s="302"/>
      <c r="I79" s="303"/>
    </row>
    <row r="80" spans="1:9" s="304" customFormat="1">
      <c r="A80" s="305" t="s">
        <v>274</v>
      </c>
      <c r="B80" s="438">
        <v>570</v>
      </c>
      <c r="C80" s="431">
        <v>5</v>
      </c>
      <c r="D80" s="15">
        <v>3</v>
      </c>
      <c r="E80" s="300">
        <v>9900000430</v>
      </c>
      <c r="F80" s="137"/>
      <c r="G80" s="17">
        <f>G81</f>
        <v>130000</v>
      </c>
      <c r="H80" s="302"/>
      <c r="I80" s="303"/>
    </row>
    <row r="81" spans="1:9" s="304" customFormat="1" ht="33.75">
      <c r="A81" s="305" t="s">
        <v>265</v>
      </c>
      <c r="B81" s="438">
        <v>570</v>
      </c>
      <c r="C81" s="431">
        <v>5</v>
      </c>
      <c r="D81" s="15">
        <v>3</v>
      </c>
      <c r="E81" s="300">
        <v>9900000430</v>
      </c>
      <c r="F81" s="137">
        <v>200</v>
      </c>
      <c r="G81" s="17">
        <f>G82</f>
        <v>130000</v>
      </c>
      <c r="H81" s="302"/>
      <c r="I81" s="303"/>
    </row>
    <row r="82" spans="1:9" s="304" customFormat="1" ht="33.75">
      <c r="A82" s="305" t="s">
        <v>92</v>
      </c>
      <c r="B82" s="438">
        <v>570</v>
      </c>
      <c r="C82" s="431">
        <v>5</v>
      </c>
      <c r="D82" s="15">
        <v>3</v>
      </c>
      <c r="E82" s="300">
        <v>9900000430</v>
      </c>
      <c r="F82" s="137">
        <v>240</v>
      </c>
      <c r="G82" s="17">
        <f>G83</f>
        <v>130000</v>
      </c>
      <c r="H82" s="302"/>
      <c r="I82" s="303"/>
    </row>
    <row r="83" spans="1:9" s="304" customFormat="1" ht="33.75">
      <c r="A83" s="305" t="s">
        <v>6</v>
      </c>
      <c r="B83" s="438">
        <v>570</v>
      </c>
      <c r="C83" s="431">
        <v>5</v>
      </c>
      <c r="D83" s="15">
        <v>3</v>
      </c>
      <c r="E83" s="300">
        <v>9900000430</v>
      </c>
      <c r="F83" s="137">
        <v>244</v>
      </c>
      <c r="G83" s="17">
        <v>130000</v>
      </c>
      <c r="H83" s="302"/>
      <c r="I83" s="303"/>
    </row>
    <row r="84" spans="1:9" s="310" customFormat="1">
      <c r="A84" s="305" t="s">
        <v>172</v>
      </c>
      <c r="B84" s="438">
        <v>570</v>
      </c>
      <c r="C84" s="435">
        <v>5</v>
      </c>
      <c r="D84" s="141">
        <v>3</v>
      </c>
      <c r="E84" s="346" t="s">
        <v>171</v>
      </c>
      <c r="F84" s="137"/>
      <c r="G84" s="307">
        <f>G85</f>
        <v>278000</v>
      </c>
      <c r="H84" s="308"/>
      <c r="I84" s="309"/>
    </row>
    <row r="85" spans="1:9" s="310" customFormat="1" ht="22.5">
      <c r="A85" s="311" t="s">
        <v>120</v>
      </c>
      <c r="B85" s="438">
        <v>570</v>
      </c>
      <c r="C85" s="435">
        <v>5</v>
      </c>
      <c r="D85" s="141">
        <v>3</v>
      </c>
      <c r="E85" s="306" t="s">
        <v>171</v>
      </c>
      <c r="F85" s="137">
        <v>200</v>
      </c>
      <c r="G85" s="307">
        <f>G86</f>
        <v>278000</v>
      </c>
      <c r="H85" s="308"/>
      <c r="I85" s="309"/>
    </row>
    <row r="86" spans="1:9" s="310" customFormat="1" ht="33.75">
      <c r="A86" s="312" t="s">
        <v>92</v>
      </c>
      <c r="B86" s="438">
        <v>570</v>
      </c>
      <c r="C86" s="431">
        <v>5</v>
      </c>
      <c r="D86" s="15">
        <v>3</v>
      </c>
      <c r="E86" s="306" t="s">
        <v>171</v>
      </c>
      <c r="F86" s="137">
        <v>240</v>
      </c>
      <c r="G86" s="307">
        <f>G87</f>
        <v>278000</v>
      </c>
      <c r="H86" s="308"/>
      <c r="I86" s="309"/>
    </row>
    <row r="87" spans="1:9" s="310" customFormat="1" ht="33.75">
      <c r="A87" s="312" t="s">
        <v>121</v>
      </c>
      <c r="B87" s="438">
        <v>570</v>
      </c>
      <c r="C87" s="431">
        <v>5</v>
      </c>
      <c r="D87" s="15">
        <v>3</v>
      </c>
      <c r="E87" s="306" t="s">
        <v>171</v>
      </c>
      <c r="F87" s="137">
        <v>244</v>
      </c>
      <c r="G87" s="307">
        <v>278000</v>
      </c>
      <c r="H87" s="308"/>
      <c r="I87" s="309"/>
    </row>
    <row r="88" spans="1:9" s="304" customFormat="1">
      <c r="A88" s="426" t="s">
        <v>244</v>
      </c>
      <c r="B88" s="438">
        <v>570</v>
      </c>
      <c r="C88" s="430">
        <v>8</v>
      </c>
      <c r="D88" s="349">
        <v>0</v>
      </c>
      <c r="E88" s="361"/>
      <c r="F88" s="351"/>
      <c r="G88" s="347">
        <f>G89</f>
        <v>763686</v>
      </c>
      <c r="H88" s="302"/>
      <c r="I88" s="303"/>
    </row>
    <row r="89" spans="1:9">
      <c r="A89" s="427" t="s">
        <v>244</v>
      </c>
      <c r="B89" s="438">
        <v>570</v>
      </c>
      <c r="C89" s="431">
        <v>8</v>
      </c>
      <c r="D89" s="15">
        <v>1</v>
      </c>
      <c r="E89" s="16"/>
      <c r="F89" s="137"/>
      <c r="G89" s="17">
        <f>G90</f>
        <v>763686</v>
      </c>
      <c r="H89" s="10"/>
      <c r="I89" s="9"/>
    </row>
    <row r="90" spans="1:9" ht="22.5">
      <c r="A90" s="428" t="s">
        <v>261</v>
      </c>
      <c r="B90" s="438">
        <v>570</v>
      </c>
      <c r="C90" s="431">
        <v>8</v>
      </c>
      <c r="D90" s="15">
        <v>1</v>
      </c>
      <c r="E90" s="300" t="s">
        <v>32</v>
      </c>
      <c r="F90" s="137"/>
      <c r="G90" s="17">
        <f>G91+G95+G99</f>
        <v>763686</v>
      </c>
      <c r="H90" s="10"/>
      <c r="I90" s="9"/>
    </row>
    <row r="91" spans="1:9" ht="67.5">
      <c r="A91" s="428" t="s">
        <v>131</v>
      </c>
      <c r="B91" s="438">
        <v>570</v>
      </c>
      <c r="C91" s="431">
        <v>8</v>
      </c>
      <c r="D91" s="15">
        <v>1</v>
      </c>
      <c r="E91" s="300" t="s">
        <v>32</v>
      </c>
      <c r="F91" s="137">
        <v>100</v>
      </c>
      <c r="G91" s="17">
        <f>G92</f>
        <v>144000</v>
      </c>
      <c r="H91" s="10"/>
      <c r="I91" s="9"/>
    </row>
    <row r="92" spans="1:9" ht="22.5">
      <c r="A92" s="428" t="s">
        <v>263</v>
      </c>
      <c r="B92" s="438">
        <v>570</v>
      </c>
      <c r="C92" s="431">
        <v>8</v>
      </c>
      <c r="D92" s="15">
        <v>1</v>
      </c>
      <c r="E92" s="300" t="s">
        <v>32</v>
      </c>
      <c r="F92" s="137">
        <v>110</v>
      </c>
      <c r="G92" s="17">
        <f>G93+G94</f>
        <v>144000</v>
      </c>
      <c r="H92" s="10"/>
      <c r="I92" s="9"/>
    </row>
    <row r="93" spans="1:9">
      <c r="A93" s="428" t="s">
        <v>262</v>
      </c>
      <c r="B93" s="438">
        <v>570</v>
      </c>
      <c r="C93" s="431">
        <v>8</v>
      </c>
      <c r="D93" s="15">
        <v>1</v>
      </c>
      <c r="E93" s="300" t="s">
        <v>32</v>
      </c>
      <c r="F93" s="137">
        <v>111</v>
      </c>
      <c r="G93" s="17">
        <v>110000</v>
      </c>
      <c r="H93" s="10"/>
      <c r="I93" s="9"/>
    </row>
    <row r="94" spans="1:9" ht="45">
      <c r="A94" s="428" t="s">
        <v>264</v>
      </c>
      <c r="B94" s="438">
        <v>570</v>
      </c>
      <c r="C94" s="431">
        <v>8</v>
      </c>
      <c r="D94" s="15">
        <v>1</v>
      </c>
      <c r="E94" s="300" t="s">
        <v>32</v>
      </c>
      <c r="F94" s="137">
        <v>119</v>
      </c>
      <c r="G94" s="17">
        <v>34000</v>
      </c>
      <c r="H94" s="10"/>
      <c r="I94" s="9"/>
    </row>
    <row r="95" spans="1:9" ht="33.75">
      <c r="A95" s="428" t="s">
        <v>265</v>
      </c>
      <c r="B95" s="438">
        <v>570</v>
      </c>
      <c r="C95" s="431">
        <v>8</v>
      </c>
      <c r="D95" s="15">
        <v>1</v>
      </c>
      <c r="E95" s="300" t="s">
        <v>32</v>
      </c>
      <c r="F95" s="137">
        <v>200</v>
      </c>
      <c r="G95" s="17">
        <f>G96</f>
        <v>600000</v>
      </c>
      <c r="H95" s="10"/>
      <c r="I95" s="9"/>
    </row>
    <row r="96" spans="1:9" ht="33.75">
      <c r="A96" s="428" t="s">
        <v>92</v>
      </c>
      <c r="B96" s="438">
        <v>570</v>
      </c>
      <c r="C96" s="431">
        <v>8</v>
      </c>
      <c r="D96" s="15">
        <v>1</v>
      </c>
      <c r="E96" s="300" t="s">
        <v>32</v>
      </c>
      <c r="F96" s="137">
        <v>240</v>
      </c>
      <c r="G96" s="17">
        <f>G97</f>
        <v>600000</v>
      </c>
      <c r="H96" s="10"/>
      <c r="I96" s="9"/>
    </row>
    <row r="97" spans="1:13" ht="33.75">
      <c r="A97" s="428" t="s">
        <v>6</v>
      </c>
      <c r="B97" s="438">
        <v>570</v>
      </c>
      <c r="C97" s="431">
        <v>8</v>
      </c>
      <c r="D97" s="15">
        <v>1</v>
      </c>
      <c r="E97" s="300" t="s">
        <v>32</v>
      </c>
      <c r="F97" s="137">
        <v>244</v>
      </c>
      <c r="G97" s="17">
        <v>600000</v>
      </c>
      <c r="H97" s="10"/>
      <c r="I97" s="9"/>
    </row>
    <row r="98" spans="1:13">
      <c r="A98" s="428" t="s">
        <v>130</v>
      </c>
      <c r="B98" s="438">
        <v>570</v>
      </c>
      <c r="C98" s="431">
        <v>8</v>
      </c>
      <c r="D98" s="15">
        <v>1</v>
      </c>
      <c r="E98" s="300" t="s">
        <v>32</v>
      </c>
      <c r="F98" s="137">
        <v>800</v>
      </c>
      <c r="G98" s="17">
        <f>G99</f>
        <v>19686</v>
      </c>
      <c r="H98" s="10"/>
      <c r="I98" s="9"/>
    </row>
    <row r="99" spans="1:13">
      <c r="A99" s="428" t="s">
        <v>13</v>
      </c>
      <c r="B99" s="438">
        <v>570</v>
      </c>
      <c r="C99" s="431">
        <v>8</v>
      </c>
      <c r="D99" s="15">
        <v>1</v>
      </c>
      <c r="E99" s="300" t="s">
        <v>32</v>
      </c>
      <c r="F99" s="137">
        <v>850</v>
      </c>
      <c r="G99" s="17">
        <f>G101+G100</f>
        <v>19686</v>
      </c>
      <c r="H99" s="10"/>
      <c r="I99" s="9"/>
    </row>
    <row r="100" spans="1:13" ht="22.5">
      <c r="A100" s="428" t="s">
        <v>258</v>
      </c>
      <c r="B100" s="438">
        <v>570</v>
      </c>
      <c r="C100" s="431">
        <v>8</v>
      </c>
      <c r="D100" s="15">
        <v>1</v>
      </c>
      <c r="E100" s="300" t="s">
        <v>32</v>
      </c>
      <c r="F100" s="137">
        <v>851</v>
      </c>
      <c r="G100" s="17">
        <v>18686</v>
      </c>
      <c r="H100" s="10"/>
      <c r="I100" s="9"/>
    </row>
    <row r="101" spans="1:13">
      <c r="A101" s="428" t="s">
        <v>259</v>
      </c>
      <c r="B101" s="438">
        <v>570</v>
      </c>
      <c r="C101" s="431">
        <v>8</v>
      </c>
      <c r="D101" s="15">
        <v>1</v>
      </c>
      <c r="E101" s="300" t="s">
        <v>32</v>
      </c>
      <c r="F101" s="137">
        <v>852</v>
      </c>
      <c r="G101" s="17">
        <v>1000</v>
      </c>
      <c r="H101" s="10"/>
      <c r="I101" s="9"/>
    </row>
    <row r="102" spans="1:13" s="175" customFormat="1">
      <c r="A102" s="221" t="s">
        <v>11</v>
      </c>
      <c r="B102" s="438">
        <v>570</v>
      </c>
      <c r="C102" s="433">
        <v>10</v>
      </c>
      <c r="D102" s="176">
        <v>0</v>
      </c>
      <c r="E102" s="177"/>
      <c r="F102" s="186"/>
      <c r="G102" s="178">
        <f>G103</f>
        <v>143650</v>
      </c>
      <c r="H102" s="179"/>
      <c r="I102" s="174"/>
    </row>
    <row r="103" spans="1:13">
      <c r="A103" s="425" t="s">
        <v>10</v>
      </c>
      <c r="B103" s="438">
        <v>570</v>
      </c>
      <c r="C103" s="434">
        <v>10</v>
      </c>
      <c r="D103" s="355">
        <v>1</v>
      </c>
      <c r="E103" s="356"/>
      <c r="F103" s="357"/>
      <c r="G103" s="358">
        <f>G104</f>
        <v>143650</v>
      </c>
      <c r="H103" s="10"/>
      <c r="I103" s="9"/>
    </row>
    <row r="104" spans="1:13">
      <c r="A104" s="145" t="s">
        <v>9</v>
      </c>
      <c r="B104" s="438">
        <v>570</v>
      </c>
      <c r="C104" s="431">
        <v>10</v>
      </c>
      <c r="D104" s="15">
        <v>1</v>
      </c>
      <c r="E104" s="142">
        <v>9900000740</v>
      </c>
      <c r="F104" s="137"/>
      <c r="G104" s="17">
        <f>G105</f>
        <v>143650</v>
      </c>
      <c r="H104" s="10"/>
      <c r="I104" s="9"/>
    </row>
    <row r="105" spans="1:13" ht="22.5">
      <c r="A105" s="145" t="s">
        <v>132</v>
      </c>
      <c r="B105" s="438">
        <v>570</v>
      </c>
      <c r="C105" s="431">
        <v>10</v>
      </c>
      <c r="D105" s="15">
        <v>1</v>
      </c>
      <c r="E105" s="142">
        <v>9900000740</v>
      </c>
      <c r="F105" s="137">
        <v>300</v>
      </c>
      <c r="G105" s="17">
        <f>G106</f>
        <v>143650</v>
      </c>
      <c r="H105" s="10"/>
      <c r="I105" s="9"/>
    </row>
    <row r="106" spans="1:13" ht="22.5">
      <c r="A106" s="145" t="s">
        <v>133</v>
      </c>
      <c r="B106" s="438">
        <v>570</v>
      </c>
      <c r="C106" s="431">
        <v>10</v>
      </c>
      <c r="D106" s="15">
        <v>1</v>
      </c>
      <c r="E106" s="142">
        <v>9900000740</v>
      </c>
      <c r="F106" s="137">
        <v>310</v>
      </c>
      <c r="G106" s="17">
        <f>G107</f>
        <v>143650</v>
      </c>
      <c r="H106" s="10"/>
      <c r="I106" s="9"/>
    </row>
    <row r="107" spans="1:13" ht="33.75">
      <c r="A107" s="148" t="s">
        <v>134</v>
      </c>
      <c r="B107" s="438">
        <v>570</v>
      </c>
      <c r="C107" s="431">
        <v>10</v>
      </c>
      <c r="D107" s="15">
        <v>1</v>
      </c>
      <c r="E107" s="142">
        <v>9900000740</v>
      </c>
      <c r="F107" s="137">
        <v>313</v>
      </c>
      <c r="G107" s="17">
        <v>143650</v>
      </c>
      <c r="H107" s="10"/>
      <c r="I107" s="9"/>
      <c r="M107" s="143"/>
    </row>
    <row r="108" spans="1:13">
      <c r="A108" s="18"/>
      <c r="B108" s="150"/>
      <c r="C108" s="150"/>
      <c r="D108" s="150"/>
      <c r="E108" s="150"/>
      <c r="F108" s="338"/>
      <c r="G108" s="19"/>
      <c r="H108" s="8"/>
      <c r="I108" s="3"/>
    </row>
    <row r="109" spans="1:13" ht="13.5" thickBot="1">
      <c r="A109" s="122" t="s">
        <v>1</v>
      </c>
      <c r="B109" s="424"/>
      <c r="C109" s="20"/>
      <c r="D109" s="20"/>
      <c r="E109" s="20"/>
      <c r="F109" s="119"/>
      <c r="G109" s="151">
        <f>G7+G46+G56+G67+G73+G88+G102</f>
        <v>4979600</v>
      </c>
      <c r="H109" s="8"/>
      <c r="I109" s="3"/>
    </row>
    <row r="110" spans="1:13">
      <c r="A110" s="2"/>
      <c r="B110" s="2"/>
      <c r="C110" s="2"/>
      <c r="D110" s="2"/>
      <c r="E110" s="7"/>
      <c r="F110" s="339"/>
      <c r="G110" s="7"/>
      <c r="H110" s="2"/>
      <c r="I110" s="3"/>
    </row>
    <row r="111" spans="1:13">
      <c r="A111" s="6"/>
      <c r="B111" s="6"/>
      <c r="C111" s="6"/>
      <c r="D111" s="2"/>
      <c r="E111" s="5"/>
      <c r="F111" s="340"/>
      <c r="G111" s="5"/>
      <c r="H111" s="2"/>
      <c r="I111" s="3"/>
    </row>
    <row r="112" spans="1:13">
      <c r="A112" s="6"/>
      <c r="B112" s="6"/>
      <c r="C112" s="484" t="s">
        <v>0</v>
      </c>
      <c r="D112" s="484"/>
      <c r="E112" s="2"/>
      <c r="F112" s="340"/>
      <c r="G112" s="238"/>
      <c r="H112" s="2"/>
      <c r="I112" s="3"/>
    </row>
    <row r="113" spans="1:9">
      <c r="A113" s="6"/>
      <c r="B113" s="6"/>
      <c r="C113" s="5"/>
      <c r="D113" s="4"/>
      <c r="E113" s="2"/>
      <c r="F113" s="340"/>
      <c r="G113" s="5"/>
      <c r="H113" s="2"/>
      <c r="I113" s="3"/>
    </row>
    <row r="114" spans="1:9">
      <c r="A114" s="4"/>
      <c r="B114" s="4"/>
      <c r="C114" s="484" t="s">
        <v>0</v>
      </c>
      <c r="D114" s="484"/>
      <c r="E114" s="2"/>
      <c r="F114" s="340"/>
      <c r="G114" s="238"/>
      <c r="H114" s="2"/>
      <c r="I114" s="3"/>
    </row>
    <row r="115" spans="1:9">
      <c r="A115" s="4"/>
      <c r="B115" s="4"/>
      <c r="C115" s="4"/>
      <c r="D115" s="4"/>
      <c r="E115" s="2"/>
      <c r="F115" s="340"/>
      <c r="G115" s="2"/>
      <c r="H115" s="2"/>
      <c r="I115" s="3"/>
    </row>
    <row r="116" spans="1:9">
      <c r="A116" s="2"/>
      <c r="B116" s="2"/>
      <c r="C116" s="2"/>
      <c r="D116" s="2"/>
      <c r="E116" s="2"/>
      <c r="F116" s="340"/>
      <c r="G116" s="2"/>
      <c r="H116" s="2"/>
      <c r="I116" s="2"/>
    </row>
  </sheetData>
  <mergeCells count="6">
    <mergeCell ref="C112:D112"/>
    <mergeCell ref="C114:D114"/>
    <mergeCell ref="F1:G1"/>
    <mergeCell ref="F2:G2"/>
    <mergeCell ref="F3:G3"/>
    <mergeCell ref="A4:H4"/>
  </mergeCells>
  <phoneticPr fontId="0" type="noConversion"/>
  <pageMargins left="0.7" right="0.7" top="0.75" bottom="0.75" header="0.3" footer="0.3"/>
  <pageSetup paperSize="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08"/>
  <sheetViews>
    <sheetView zoomScaleNormal="100" workbookViewId="0">
      <selection activeCell="L6" sqref="L6"/>
    </sheetView>
  </sheetViews>
  <sheetFormatPr defaultRowHeight="15"/>
  <cols>
    <col min="1" max="1" width="31" customWidth="1"/>
    <col min="2" max="2" width="5.140625" customWidth="1"/>
    <col min="3" max="3" width="4.7109375" customWidth="1"/>
    <col min="4" max="4" width="4.140625" customWidth="1"/>
    <col min="5" max="5" width="10.140625" customWidth="1"/>
    <col min="6" max="6" width="4" customWidth="1"/>
    <col min="7" max="7" width="12.28515625" customWidth="1"/>
    <col min="8" max="8" width="11.42578125" customWidth="1"/>
  </cols>
  <sheetData>
    <row r="1" spans="1:11" ht="15" customHeight="1">
      <c r="A1" s="370"/>
      <c r="B1" s="370"/>
      <c r="C1" s="370"/>
      <c r="D1" s="370"/>
      <c r="E1" s="370"/>
      <c r="F1" s="370"/>
      <c r="G1" s="487" t="s">
        <v>298</v>
      </c>
      <c r="H1" s="487"/>
      <c r="I1" s="1"/>
      <c r="J1" s="1"/>
      <c r="K1" s="1"/>
    </row>
    <row r="2" spans="1:11">
      <c r="A2" s="370"/>
      <c r="B2" s="370"/>
      <c r="C2" s="370"/>
      <c r="D2" s="370"/>
      <c r="E2" s="370"/>
      <c r="F2" s="370"/>
      <c r="G2" s="487" t="s">
        <v>70</v>
      </c>
      <c r="H2" s="487"/>
      <c r="I2" s="1"/>
      <c r="J2" s="1"/>
      <c r="K2" s="1"/>
    </row>
    <row r="3" spans="1:11" ht="68.25" customHeight="1">
      <c r="A3" s="370"/>
      <c r="B3" s="370"/>
      <c r="C3" s="370"/>
      <c r="D3" s="370"/>
      <c r="E3" s="370"/>
      <c r="F3" s="370"/>
      <c r="G3" s="486" t="s">
        <v>356</v>
      </c>
      <c r="H3" s="486"/>
      <c r="I3" s="1"/>
      <c r="J3" s="1"/>
      <c r="K3" s="1"/>
    </row>
    <row r="4" spans="1:11" ht="69" customHeight="1">
      <c r="A4" s="483" t="s">
        <v>283</v>
      </c>
      <c r="B4" s="483"/>
      <c r="C4" s="483"/>
      <c r="D4" s="483"/>
      <c r="E4" s="483"/>
      <c r="F4" s="483"/>
      <c r="G4" s="483"/>
      <c r="H4" s="30"/>
      <c r="I4" s="30"/>
      <c r="J4" s="31"/>
      <c r="K4" s="31"/>
    </row>
    <row r="5" spans="1:11">
      <c r="A5" s="371"/>
      <c r="B5" s="371"/>
      <c r="C5" s="372"/>
      <c r="D5" s="371"/>
      <c r="E5" s="371"/>
      <c r="F5" s="371"/>
      <c r="G5" s="373" t="s">
        <v>64</v>
      </c>
      <c r="H5" s="31"/>
    </row>
    <row r="6" spans="1:11" ht="45.75" customHeight="1">
      <c r="A6" s="494" t="s">
        <v>63</v>
      </c>
      <c r="B6" s="491" t="s">
        <v>71</v>
      </c>
      <c r="C6" s="491" t="s">
        <v>62</v>
      </c>
      <c r="D6" s="491" t="s">
        <v>61</v>
      </c>
      <c r="E6" s="491" t="s">
        <v>60</v>
      </c>
      <c r="F6" s="491" t="s">
        <v>59</v>
      </c>
      <c r="G6" s="492" t="s">
        <v>66</v>
      </c>
      <c r="H6" s="492"/>
    </row>
    <row r="7" spans="1:11" ht="16.5" customHeight="1">
      <c r="A7" s="494"/>
      <c r="B7" s="491"/>
      <c r="C7" s="491"/>
      <c r="D7" s="491"/>
      <c r="E7" s="491"/>
      <c r="F7" s="491"/>
      <c r="G7" s="345" t="s">
        <v>270</v>
      </c>
      <c r="H7" s="345" t="s">
        <v>269</v>
      </c>
    </row>
    <row r="8" spans="1:11" s="205" customFormat="1">
      <c r="A8" s="342" t="s">
        <v>57</v>
      </c>
      <c r="B8" s="436">
        <v>570</v>
      </c>
      <c r="C8" s="374">
        <v>1</v>
      </c>
      <c r="D8" s="374">
        <v>0</v>
      </c>
      <c r="E8" s="375"/>
      <c r="F8" s="376"/>
      <c r="G8" s="377">
        <f>G9+G15+G34+G38+G41</f>
        <v>1401545</v>
      </c>
      <c r="H8" s="377">
        <f>H9+H15+H34+H38+H41</f>
        <v>1401010</v>
      </c>
    </row>
    <row r="9" spans="1:11" ht="45.75">
      <c r="A9" s="168" t="s">
        <v>56</v>
      </c>
      <c r="B9" s="436">
        <v>570</v>
      </c>
      <c r="C9" s="378">
        <v>1</v>
      </c>
      <c r="D9" s="378">
        <v>2</v>
      </c>
      <c r="E9" s="379"/>
      <c r="F9" s="380"/>
      <c r="G9" s="377">
        <f t="shared" ref="G9:H11" si="0">G10</f>
        <v>464300</v>
      </c>
      <c r="H9" s="377">
        <f t="shared" si="0"/>
        <v>464300</v>
      </c>
    </row>
    <row r="10" spans="1:11">
      <c r="A10" s="25" t="s">
        <v>55</v>
      </c>
      <c r="B10" s="437">
        <v>570</v>
      </c>
      <c r="C10" s="381">
        <v>1</v>
      </c>
      <c r="D10" s="381">
        <v>2</v>
      </c>
      <c r="E10" s="382" t="s">
        <v>54</v>
      </c>
      <c r="F10" s="383"/>
      <c r="G10" s="384">
        <f t="shared" si="0"/>
        <v>464300</v>
      </c>
      <c r="H10" s="384">
        <f t="shared" si="0"/>
        <v>464300</v>
      </c>
    </row>
    <row r="11" spans="1:11" ht="78.75">
      <c r="A11" s="145" t="s">
        <v>131</v>
      </c>
      <c r="B11" s="437">
        <v>570</v>
      </c>
      <c r="C11" s="381">
        <v>1</v>
      </c>
      <c r="D11" s="381">
        <v>2</v>
      </c>
      <c r="E11" s="382" t="s">
        <v>54</v>
      </c>
      <c r="F11" s="383">
        <v>100</v>
      </c>
      <c r="G11" s="384">
        <f t="shared" si="0"/>
        <v>464300</v>
      </c>
      <c r="H11" s="384">
        <f t="shared" si="0"/>
        <v>464300</v>
      </c>
    </row>
    <row r="12" spans="1:11" ht="23.25">
      <c r="A12" s="25" t="s">
        <v>45</v>
      </c>
      <c r="B12" s="437">
        <v>570</v>
      </c>
      <c r="C12" s="381">
        <v>1</v>
      </c>
      <c r="D12" s="381">
        <v>2</v>
      </c>
      <c r="E12" s="382" t="s">
        <v>54</v>
      </c>
      <c r="F12" s="383">
        <v>120</v>
      </c>
      <c r="G12" s="384">
        <f>G13+G14</f>
        <v>464300</v>
      </c>
      <c r="H12" s="384">
        <f>H13+H14</f>
        <v>464300</v>
      </c>
    </row>
    <row r="13" spans="1:11" ht="23.25">
      <c r="A13" s="25" t="s">
        <v>45</v>
      </c>
      <c r="B13" s="437">
        <v>570</v>
      </c>
      <c r="C13" s="381">
        <v>1</v>
      </c>
      <c r="D13" s="381">
        <v>2</v>
      </c>
      <c r="E13" s="382" t="s">
        <v>54</v>
      </c>
      <c r="F13" s="383" t="s">
        <v>44</v>
      </c>
      <c r="G13" s="384">
        <v>356600</v>
      </c>
      <c r="H13" s="384">
        <v>356600</v>
      </c>
    </row>
    <row r="14" spans="1:11" ht="57">
      <c r="A14" s="25" t="s">
        <v>255</v>
      </c>
      <c r="B14" s="437">
        <v>570</v>
      </c>
      <c r="C14" s="381">
        <v>1</v>
      </c>
      <c r="D14" s="381">
        <v>2</v>
      </c>
      <c r="E14" s="385">
        <v>9900003110</v>
      </c>
      <c r="F14" s="383">
        <v>129</v>
      </c>
      <c r="G14" s="384">
        <v>107700</v>
      </c>
      <c r="H14" s="384">
        <v>107700</v>
      </c>
    </row>
    <row r="15" spans="1:11" ht="68.25">
      <c r="A15" s="168" t="s">
        <v>53</v>
      </c>
      <c r="B15" s="436">
        <v>570</v>
      </c>
      <c r="C15" s="378">
        <v>1</v>
      </c>
      <c r="D15" s="378">
        <v>4</v>
      </c>
      <c r="E15" s="379"/>
      <c r="F15" s="380"/>
      <c r="G15" s="386">
        <f>G17+G22+G26</f>
        <v>937245</v>
      </c>
      <c r="H15" s="387">
        <f>H17+H22+H26</f>
        <v>936710</v>
      </c>
    </row>
    <row r="16" spans="1:11" ht="23.25">
      <c r="A16" s="25" t="s">
        <v>52</v>
      </c>
      <c r="B16" s="437">
        <v>570</v>
      </c>
      <c r="C16" s="381">
        <v>1</v>
      </c>
      <c r="D16" s="381">
        <v>4</v>
      </c>
      <c r="E16" s="382" t="s">
        <v>51</v>
      </c>
      <c r="F16" s="383"/>
      <c r="G16" s="388">
        <f>G17</f>
        <v>937245</v>
      </c>
      <c r="H16" s="389">
        <f>H17</f>
        <v>936710</v>
      </c>
    </row>
    <row r="17" spans="1:8" ht="78.75">
      <c r="A17" s="145" t="s">
        <v>131</v>
      </c>
      <c r="B17" s="437">
        <v>570</v>
      </c>
      <c r="C17" s="381">
        <v>1</v>
      </c>
      <c r="D17" s="381">
        <v>4</v>
      </c>
      <c r="E17" s="382" t="s">
        <v>51</v>
      </c>
      <c r="F17" s="383">
        <v>100</v>
      </c>
      <c r="G17" s="388">
        <f>G18</f>
        <v>937245</v>
      </c>
      <c r="H17" s="389">
        <f>H18</f>
        <v>936710</v>
      </c>
    </row>
    <row r="18" spans="1:8" ht="23.25">
      <c r="A18" s="25" t="s">
        <v>45</v>
      </c>
      <c r="B18" s="437">
        <v>570</v>
      </c>
      <c r="C18" s="381">
        <v>1</v>
      </c>
      <c r="D18" s="381">
        <v>4</v>
      </c>
      <c r="E18" s="382" t="s">
        <v>51</v>
      </c>
      <c r="F18" s="383">
        <v>120</v>
      </c>
      <c r="G18" s="388">
        <f>G20+G19</f>
        <v>937245</v>
      </c>
      <c r="H18" s="389">
        <f>H20+H19</f>
        <v>936710</v>
      </c>
    </row>
    <row r="19" spans="1:8" ht="23.25">
      <c r="A19" s="25" t="s">
        <v>45</v>
      </c>
      <c r="B19" s="437">
        <v>570</v>
      </c>
      <c r="C19" s="381">
        <v>1</v>
      </c>
      <c r="D19" s="381">
        <v>4</v>
      </c>
      <c r="E19" s="382" t="s">
        <v>51</v>
      </c>
      <c r="F19" s="383" t="s">
        <v>44</v>
      </c>
      <c r="G19" s="384">
        <v>720000</v>
      </c>
      <c r="H19" s="384">
        <v>721000</v>
      </c>
    </row>
    <row r="20" spans="1:8" ht="57">
      <c r="A20" s="25" t="s">
        <v>255</v>
      </c>
      <c r="B20" s="437">
        <v>570</v>
      </c>
      <c r="C20" s="381">
        <v>1</v>
      </c>
      <c r="D20" s="381">
        <v>4</v>
      </c>
      <c r="E20" s="385">
        <v>9900000110</v>
      </c>
      <c r="F20" s="383">
        <v>129</v>
      </c>
      <c r="G20" s="384">
        <v>217245</v>
      </c>
      <c r="H20" s="384">
        <v>215710</v>
      </c>
    </row>
    <row r="21" spans="1:8" ht="23.25">
      <c r="A21" s="25" t="s">
        <v>34</v>
      </c>
      <c r="B21" s="437">
        <v>570</v>
      </c>
      <c r="C21" s="381">
        <v>1</v>
      </c>
      <c r="D21" s="381">
        <v>4</v>
      </c>
      <c r="E21" s="382" t="s">
        <v>33</v>
      </c>
      <c r="F21" s="383"/>
      <c r="G21" s="384">
        <v>0</v>
      </c>
      <c r="H21" s="384">
        <v>0</v>
      </c>
    </row>
    <row r="22" spans="1:8" ht="33.75">
      <c r="A22" s="321" t="s">
        <v>120</v>
      </c>
      <c r="B22" s="437">
        <v>570</v>
      </c>
      <c r="C22" s="381">
        <v>1</v>
      </c>
      <c r="D22" s="381">
        <v>4</v>
      </c>
      <c r="E22" s="382" t="s">
        <v>33</v>
      </c>
      <c r="F22" s="383">
        <v>200</v>
      </c>
      <c r="G22" s="384">
        <v>0</v>
      </c>
      <c r="H22" s="384">
        <v>0</v>
      </c>
    </row>
    <row r="23" spans="1:8" ht="33.75">
      <c r="A23" s="321" t="s">
        <v>92</v>
      </c>
      <c r="B23" s="437">
        <v>570</v>
      </c>
      <c r="C23" s="381">
        <v>1</v>
      </c>
      <c r="D23" s="381">
        <v>4</v>
      </c>
      <c r="E23" s="382" t="s">
        <v>33</v>
      </c>
      <c r="F23" s="383">
        <v>240</v>
      </c>
      <c r="G23" s="384">
        <v>0</v>
      </c>
      <c r="H23" s="384">
        <v>0</v>
      </c>
    </row>
    <row r="24" spans="1:8" ht="33.75">
      <c r="A24" s="148" t="s">
        <v>124</v>
      </c>
      <c r="B24" s="437">
        <v>570</v>
      </c>
      <c r="C24" s="381">
        <v>1</v>
      </c>
      <c r="D24" s="381">
        <v>4</v>
      </c>
      <c r="E24" s="382" t="s">
        <v>33</v>
      </c>
      <c r="F24" s="390">
        <v>242</v>
      </c>
      <c r="G24" s="384">
        <v>0</v>
      </c>
      <c r="H24" s="384">
        <v>0</v>
      </c>
    </row>
    <row r="25" spans="1:8" ht="34.5">
      <c r="A25" s="25" t="s">
        <v>6</v>
      </c>
      <c r="B25" s="437">
        <v>570</v>
      </c>
      <c r="C25" s="381">
        <v>1</v>
      </c>
      <c r="D25" s="381">
        <v>4</v>
      </c>
      <c r="E25" s="382" t="s">
        <v>33</v>
      </c>
      <c r="F25" s="383" t="s">
        <v>5</v>
      </c>
      <c r="G25" s="384">
        <v>0</v>
      </c>
      <c r="H25" s="384">
        <v>0</v>
      </c>
    </row>
    <row r="26" spans="1:8">
      <c r="A26" s="25" t="s">
        <v>130</v>
      </c>
      <c r="B26" s="437">
        <v>570</v>
      </c>
      <c r="C26" s="381">
        <v>1</v>
      </c>
      <c r="D26" s="381">
        <v>4</v>
      </c>
      <c r="E26" s="382" t="s">
        <v>33</v>
      </c>
      <c r="F26" s="383">
        <v>800</v>
      </c>
      <c r="G26" s="384">
        <v>0</v>
      </c>
      <c r="H26" s="384">
        <v>0</v>
      </c>
    </row>
    <row r="27" spans="1:8" ht="23.25">
      <c r="A27" s="25" t="s">
        <v>13</v>
      </c>
      <c r="B27" s="437">
        <v>570</v>
      </c>
      <c r="C27" s="381">
        <v>1</v>
      </c>
      <c r="D27" s="381">
        <v>4</v>
      </c>
      <c r="E27" s="382" t="s">
        <v>33</v>
      </c>
      <c r="F27" s="383">
        <v>850</v>
      </c>
      <c r="G27" s="384">
        <v>0</v>
      </c>
      <c r="H27" s="384">
        <v>0</v>
      </c>
    </row>
    <row r="28" spans="1:8" ht="23.25">
      <c r="A28" s="25" t="s">
        <v>258</v>
      </c>
      <c r="B28" s="437">
        <v>570</v>
      </c>
      <c r="C28" s="381">
        <v>1</v>
      </c>
      <c r="D28" s="381">
        <v>4</v>
      </c>
      <c r="E28" s="382" t="s">
        <v>33</v>
      </c>
      <c r="F28" s="383">
        <v>851</v>
      </c>
      <c r="G28" s="384">
        <v>0</v>
      </c>
      <c r="H28" s="384">
        <v>0</v>
      </c>
    </row>
    <row r="29" spans="1:8">
      <c r="A29" s="25" t="s">
        <v>259</v>
      </c>
      <c r="B29" s="437">
        <v>570</v>
      </c>
      <c r="C29" s="381">
        <v>1</v>
      </c>
      <c r="D29" s="381">
        <v>4</v>
      </c>
      <c r="E29" s="382" t="s">
        <v>33</v>
      </c>
      <c r="F29" s="383">
        <v>852</v>
      </c>
      <c r="G29" s="384">
        <v>0</v>
      </c>
      <c r="H29" s="384">
        <v>0</v>
      </c>
    </row>
    <row r="30" spans="1:8" ht="33.75">
      <c r="A30" s="146" t="s">
        <v>119</v>
      </c>
      <c r="B30" s="437">
        <v>570</v>
      </c>
      <c r="C30" s="381">
        <v>1</v>
      </c>
      <c r="D30" s="381">
        <v>4</v>
      </c>
      <c r="E30" s="385">
        <v>9900070190</v>
      </c>
      <c r="F30" s="383"/>
      <c r="G30" s="384">
        <v>0</v>
      </c>
      <c r="H30" s="384">
        <v>0</v>
      </c>
    </row>
    <row r="31" spans="1:8" ht="33.75">
      <c r="A31" s="147" t="s">
        <v>120</v>
      </c>
      <c r="B31" s="437">
        <v>570</v>
      </c>
      <c r="C31" s="381">
        <v>1</v>
      </c>
      <c r="D31" s="381">
        <v>4</v>
      </c>
      <c r="E31" s="385">
        <v>9900070190</v>
      </c>
      <c r="F31" s="383">
        <v>200</v>
      </c>
      <c r="G31" s="384">
        <v>0</v>
      </c>
      <c r="H31" s="384">
        <v>0</v>
      </c>
    </row>
    <row r="32" spans="1:8" ht="33.75">
      <c r="A32" s="331" t="s">
        <v>92</v>
      </c>
      <c r="B32" s="437">
        <v>570</v>
      </c>
      <c r="C32" s="381">
        <v>1</v>
      </c>
      <c r="D32" s="381">
        <v>4</v>
      </c>
      <c r="E32" s="385">
        <v>9900070190</v>
      </c>
      <c r="F32" s="383">
        <v>240</v>
      </c>
      <c r="G32" s="384">
        <v>0</v>
      </c>
      <c r="H32" s="384">
        <v>0</v>
      </c>
    </row>
    <row r="33" spans="1:8" ht="33.75">
      <c r="A33" s="146" t="s">
        <v>121</v>
      </c>
      <c r="B33" s="437">
        <v>570</v>
      </c>
      <c r="C33" s="381">
        <v>1</v>
      </c>
      <c r="D33" s="381">
        <v>4</v>
      </c>
      <c r="E33" s="385">
        <v>9900070190</v>
      </c>
      <c r="F33" s="383">
        <v>244</v>
      </c>
      <c r="G33" s="384">
        <v>0</v>
      </c>
      <c r="H33" s="384">
        <v>0</v>
      </c>
    </row>
    <row r="34" spans="1:8" ht="57">
      <c r="A34" s="168" t="s">
        <v>47</v>
      </c>
      <c r="B34" s="436">
        <v>570</v>
      </c>
      <c r="C34" s="378">
        <v>1</v>
      </c>
      <c r="D34" s="378">
        <v>6</v>
      </c>
      <c r="E34" s="379"/>
      <c r="F34" s="380"/>
      <c r="G34" s="391">
        <v>0</v>
      </c>
      <c r="H34" s="392">
        <v>0</v>
      </c>
    </row>
    <row r="35" spans="1:8">
      <c r="A35" s="25" t="s">
        <v>46</v>
      </c>
      <c r="B35" s="437">
        <v>570</v>
      </c>
      <c r="C35" s="381">
        <v>1</v>
      </c>
      <c r="D35" s="381">
        <v>6</v>
      </c>
      <c r="E35" s="382" t="s">
        <v>41</v>
      </c>
      <c r="F35" s="383"/>
      <c r="G35" s="393">
        <v>0</v>
      </c>
      <c r="H35" s="394">
        <v>0</v>
      </c>
    </row>
    <row r="36" spans="1:8">
      <c r="A36" s="311" t="s">
        <v>122</v>
      </c>
      <c r="B36" s="437">
        <v>570</v>
      </c>
      <c r="C36" s="381">
        <v>1</v>
      </c>
      <c r="D36" s="381">
        <v>6</v>
      </c>
      <c r="E36" s="382" t="s">
        <v>41</v>
      </c>
      <c r="F36" s="383">
        <v>500</v>
      </c>
      <c r="G36" s="393">
        <v>0</v>
      </c>
      <c r="H36" s="394">
        <v>0</v>
      </c>
    </row>
    <row r="37" spans="1:8">
      <c r="A37" s="312" t="s">
        <v>123</v>
      </c>
      <c r="B37" s="437">
        <v>570</v>
      </c>
      <c r="C37" s="381">
        <v>1</v>
      </c>
      <c r="D37" s="381">
        <v>6</v>
      </c>
      <c r="E37" s="382" t="s">
        <v>41</v>
      </c>
      <c r="F37" s="383">
        <v>540</v>
      </c>
      <c r="G37" s="393">
        <v>0</v>
      </c>
      <c r="H37" s="394">
        <v>0</v>
      </c>
    </row>
    <row r="38" spans="1:8" s="187" customFormat="1">
      <c r="A38" s="168" t="s">
        <v>40</v>
      </c>
      <c r="B38" s="436">
        <v>570</v>
      </c>
      <c r="C38" s="378">
        <v>1</v>
      </c>
      <c r="D38" s="378">
        <v>11</v>
      </c>
      <c r="E38" s="379"/>
      <c r="F38" s="380"/>
      <c r="G38" s="395">
        <v>0</v>
      </c>
      <c r="H38" s="395">
        <v>0</v>
      </c>
    </row>
    <row r="39" spans="1:8" s="187" customFormat="1">
      <c r="A39" s="25" t="s">
        <v>39</v>
      </c>
      <c r="B39" s="437">
        <v>570</v>
      </c>
      <c r="C39" s="381">
        <v>1</v>
      </c>
      <c r="D39" s="381">
        <v>11</v>
      </c>
      <c r="E39" s="382" t="s">
        <v>37</v>
      </c>
      <c r="F39" s="383"/>
      <c r="G39" s="395">
        <v>0</v>
      </c>
      <c r="H39" s="395">
        <v>0</v>
      </c>
    </row>
    <row r="40" spans="1:8" s="187" customFormat="1">
      <c r="A40" s="25" t="s">
        <v>38</v>
      </c>
      <c r="B40" s="437">
        <v>570</v>
      </c>
      <c r="C40" s="381">
        <v>1</v>
      </c>
      <c r="D40" s="381">
        <v>11</v>
      </c>
      <c r="E40" s="382" t="s">
        <v>37</v>
      </c>
      <c r="F40" s="383" t="s">
        <v>36</v>
      </c>
      <c r="G40" s="395">
        <v>0</v>
      </c>
      <c r="H40" s="395">
        <v>0</v>
      </c>
    </row>
    <row r="41" spans="1:8" ht="23.25">
      <c r="A41" s="313" t="s">
        <v>35</v>
      </c>
      <c r="B41" s="436">
        <v>570</v>
      </c>
      <c r="C41" s="396">
        <v>1</v>
      </c>
      <c r="D41" s="396">
        <v>13</v>
      </c>
      <c r="E41" s="397"/>
      <c r="F41" s="398"/>
      <c r="G41" s="395">
        <v>0</v>
      </c>
      <c r="H41" s="395">
        <v>0</v>
      </c>
    </row>
    <row r="42" spans="1:8" ht="23.25">
      <c r="A42" s="315" t="s">
        <v>34</v>
      </c>
      <c r="B42" s="437">
        <v>570</v>
      </c>
      <c r="C42" s="399">
        <v>1</v>
      </c>
      <c r="D42" s="399">
        <v>13</v>
      </c>
      <c r="E42" s="400" t="s">
        <v>33</v>
      </c>
      <c r="F42" s="401"/>
      <c r="G42" s="395">
        <v>0</v>
      </c>
      <c r="H42" s="395">
        <v>0</v>
      </c>
    </row>
    <row r="43" spans="1:8" ht="33.75">
      <c r="A43" s="147" t="s">
        <v>120</v>
      </c>
      <c r="B43" s="437">
        <v>570</v>
      </c>
      <c r="C43" s="399">
        <v>1</v>
      </c>
      <c r="D43" s="399">
        <v>13</v>
      </c>
      <c r="E43" s="400" t="s">
        <v>33</v>
      </c>
      <c r="F43" s="401">
        <v>200</v>
      </c>
      <c r="G43" s="395">
        <v>0</v>
      </c>
      <c r="H43" s="395">
        <v>0</v>
      </c>
    </row>
    <row r="44" spans="1:8" ht="33.75">
      <c r="A44" s="146" t="s">
        <v>92</v>
      </c>
      <c r="B44" s="437">
        <v>570</v>
      </c>
      <c r="C44" s="399">
        <v>1</v>
      </c>
      <c r="D44" s="399">
        <v>13</v>
      </c>
      <c r="E44" s="400" t="s">
        <v>33</v>
      </c>
      <c r="F44" s="401">
        <v>240</v>
      </c>
      <c r="G44" s="395">
        <v>0</v>
      </c>
      <c r="H44" s="395">
        <v>0</v>
      </c>
    </row>
    <row r="45" spans="1:8" ht="33.75">
      <c r="A45" s="148" t="s">
        <v>124</v>
      </c>
      <c r="B45" s="437">
        <v>570</v>
      </c>
      <c r="C45" s="399">
        <v>1</v>
      </c>
      <c r="D45" s="399">
        <v>13</v>
      </c>
      <c r="E45" s="400" t="s">
        <v>33</v>
      </c>
      <c r="F45" s="402">
        <v>242</v>
      </c>
      <c r="G45" s="395">
        <v>0</v>
      </c>
      <c r="H45" s="395">
        <v>0</v>
      </c>
    </row>
    <row r="46" spans="1:8" ht="34.5">
      <c r="A46" s="315" t="s">
        <v>6</v>
      </c>
      <c r="B46" s="437">
        <v>570</v>
      </c>
      <c r="C46" s="399">
        <v>1</v>
      </c>
      <c r="D46" s="399">
        <v>13</v>
      </c>
      <c r="E46" s="400" t="s">
        <v>33</v>
      </c>
      <c r="F46" s="401" t="s">
        <v>5</v>
      </c>
      <c r="G46" s="395">
        <v>0</v>
      </c>
      <c r="H46" s="395">
        <v>0</v>
      </c>
    </row>
    <row r="47" spans="1:8">
      <c r="A47" s="168" t="s">
        <v>31</v>
      </c>
      <c r="B47" s="436">
        <v>570</v>
      </c>
      <c r="C47" s="378">
        <v>2</v>
      </c>
      <c r="D47" s="378">
        <v>0</v>
      </c>
      <c r="E47" s="379"/>
      <c r="F47" s="380"/>
      <c r="G47" s="395">
        <v>0</v>
      </c>
      <c r="H47" s="395">
        <v>0</v>
      </c>
    </row>
    <row r="48" spans="1:8" ht="23.25">
      <c r="A48" s="155" t="s">
        <v>30</v>
      </c>
      <c r="B48" s="437">
        <v>570</v>
      </c>
      <c r="C48" s="381">
        <v>2</v>
      </c>
      <c r="D48" s="381">
        <v>3</v>
      </c>
      <c r="E48" s="382"/>
      <c r="F48" s="383"/>
      <c r="G48" s="395">
        <v>0</v>
      </c>
      <c r="H48" s="395">
        <v>0</v>
      </c>
    </row>
    <row r="49" spans="1:8" ht="45.75">
      <c r="A49" s="25" t="s">
        <v>29</v>
      </c>
      <c r="B49" s="437">
        <v>570</v>
      </c>
      <c r="C49" s="381">
        <v>2</v>
      </c>
      <c r="D49" s="381">
        <v>3</v>
      </c>
      <c r="E49" s="382" t="s">
        <v>28</v>
      </c>
      <c r="F49" s="383"/>
      <c r="G49" s="395">
        <v>0</v>
      </c>
      <c r="H49" s="395">
        <v>0</v>
      </c>
    </row>
    <row r="50" spans="1:8" ht="78.75">
      <c r="A50" s="145" t="s">
        <v>131</v>
      </c>
      <c r="B50" s="437">
        <v>570</v>
      </c>
      <c r="C50" s="381">
        <v>2</v>
      </c>
      <c r="D50" s="381">
        <v>3</v>
      </c>
      <c r="E50" s="382" t="s">
        <v>28</v>
      </c>
      <c r="F50" s="383">
        <v>100</v>
      </c>
      <c r="G50" s="395">
        <v>0</v>
      </c>
      <c r="H50" s="395">
        <v>0</v>
      </c>
    </row>
    <row r="51" spans="1:8" ht="23.25">
      <c r="A51" s="25" t="s">
        <v>45</v>
      </c>
      <c r="B51" s="437">
        <v>570</v>
      </c>
      <c r="C51" s="381">
        <v>2</v>
      </c>
      <c r="D51" s="381">
        <v>3</v>
      </c>
      <c r="E51" s="382" t="s">
        <v>28</v>
      </c>
      <c r="F51" s="383">
        <v>121</v>
      </c>
      <c r="G51" s="395">
        <v>0</v>
      </c>
      <c r="H51" s="395">
        <v>0</v>
      </c>
    </row>
    <row r="52" spans="1:8" ht="57">
      <c r="A52" s="332" t="s">
        <v>255</v>
      </c>
      <c r="B52" s="437">
        <v>570</v>
      </c>
      <c r="C52" s="381">
        <v>2</v>
      </c>
      <c r="D52" s="381">
        <v>3</v>
      </c>
      <c r="E52" s="382" t="s">
        <v>28</v>
      </c>
      <c r="F52" s="383">
        <v>129</v>
      </c>
      <c r="G52" s="395">
        <v>0</v>
      </c>
      <c r="H52" s="395">
        <v>0</v>
      </c>
    </row>
    <row r="53" spans="1:8" ht="33.75">
      <c r="A53" s="147" t="s">
        <v>120</v>
      </c>
      <c r="B53" s="437">
        <v>570</v>
      </c>
      <c r="C53" s="381">
        <v>2</v>
      </c>
      <c r="D53" s="381">
        <v>3</v>
      </c>
      <c r="E53" s="382" t="s">
        <v>28</v>
      </c>
      <c r="F53" s="383">
        <v>200</v>
      </c>
      <c r="G53" s="395">
        <v>0</v>
      </c>
      <c r="H53" s="395">
        <v>0</v>
      </c>
    </row>
    <row r="54" spans="1:8" ht="33.75">
      <c r="A54" s="146" t="s">
        <v>92</v>
      </c>
      <c r="B54" s="437">
        <v>570</v>
      </c>
      <c r="C54" s="381">
        <v>2</v>
      </c>
      <c r="D54" s="381">
        <v>3</v>
      </c>
      <c r="E54" s="382" t="s">
        <v>28</v>
      </c>
      <c r="F54" s="383">
        <v>240</v>
      </c>
      <c r="G54" s="395">
        <v>0</v>
      </c>
      <c r="H54" s="395">
        <v>0</v>
      </c>
    </row>
    <row r="55" spans="1:8" ht="33.75">
      <c r="A55" s="146" t="s">
        <v>121</v>
      </c>
      <c r="B55" s="437">
        <v>570</v>
      </c>
      <c r="C55" s="381">
        <v>2</v>
      </c>
      <c r="D55" s="381">
        <v>3</v>
      </c>
      <c r="E55" s="382" t="s">
        <v>28</v>
      </c>
      <c r="F55" s="383" t="s">
        <v>5</v>
      </c>
      <c r="G55" s="395">
        <v>0</v>
      </c>
      <c r="H55" s="395">
        <v>0</v>
      </c>
    </row>
    <row r="56" spans="1:8" ht="23.25">
      <c r="A56" s="168" t="s">
        <v>27</v>
      </c>
      <c r="B56" s="436">
        <v>570</v>
      </c>
      <c r="C56" s="378">
        <v>3</v>
      </c>
      <c r="D56" s="378">
        <v>0</v>
      </c>
      <c r="E56" s="379"/>
      <c r="F56" s="380"/>
      <c r="G56" s="395">
        <v>0</v>
      </c>
      <c r="H56" s="395">
        <v>0</v>
      </c>
    </row>
    <row r="57" spans="1:8" ht="45.75">
      <c r="A57" s="155" t="s">
        <v>26</v>
      </c>
      <c r="B57" s="437">
        <v>570</v>
      </c>
      <c r="C57" s="381">
        <v>3</v>
      </c>
      <c r="D57" s="381">
        <v>9</v>
      </c>
      <c r="E57" s="382"/>
      <c r="F57" s="383"/>
      <c r="G57" s="395">
        <v>0</v>
      </c>
      <c r="H57" s="395">
        <v>0</v>
      </c>
    </row>
    <row r="58" spans="1:8" ht="45.75">
      <c r="A58" s="25" t="s">
        <v>25</v>
      </c>
      <c r="B58" s="437">
        <v>570</v>
      </c>
      <c r="C58" s="381">
        <v>3</v>
      </c>
      <c r="D58" s="381">
        <v>9</v>
      </c>
      <c r="E58" s="382" t="s">
        <v>24</v>
      </c>
      <c r="F58" s="383"/>
      <c r="G58" s="395">
        <v>0</v>
      </c>
      <c r="H58" s="395">
        <v>0</v>
      </c>
    </row>
    <row r="59" spans="1:8" ht="33.75">
      <c r="A59" s="146" t="s">
        <v>92</v>
      </c>
      <c r="B59" s="437">
        <v>570</v>
      </c>
      <c r="C59" s="381">
        <v>3</v>
      </c>
      <c r="D59" s="381">
        <v>9</v>
      </c>
      <c r="E59" s="382" t="s">
        <v>24</v>
      </c>
      <c r="F59" s="383">
        <v>200</v>
      </c>
      <c r="G59" s="395">
        <v>0</v>
      </c>
      <c r="H59" s="395">
        <v>0</v>
      </c>
    </row>
    <row r="60" spans="1:8" ht="33.75">
      <c r="A60" s="146" t="s">
        <v>121</v>
      </c>
      <c r="B60" s="437">
        <v>570</v>
      </c>
      <c r="C60" s="381">
        <v>3</v>
      </c>
      <c r="D60" s="381">
        <v>9</v>
      </c>
      <c r="E60" s="382" t="s">
        <v>24</v>
      </c>
      <c r="F60" s="383">
        <v>240</v>
      </c>
      <c r="G60" s="395">
        <v>0</v>
      </c>
      <c r="H60" s="395">
        <v>0</v>
      </c>
    </row>
    <row r="61" spans="1:8" ht="34.5">
      <c r="A61" s="25" t="s">
        <v>6</v>
      </c>
      <c r="B61" s="437">
        <v>570</v>
      </c>
      <c r="C61" s="381">
        <v>3</v>
      </c>
      <c r="D61" s="381">
        <v>9</v>
      </c>
      <c r="E61" s="382" t="s">
        <v>24</v>
      </c>
      <c r="F61" s="383" t="s">
        <v>5</v>
      </c>
      <c r="G61" s="395">
        <v>0</v>
      </c>
      <c r="H61" s="395">
        <v>0</v>
      </c>
    </row>
    <row r="62" spans="1:8" ht="23.25">
      <c r="A62" s="155" t="s">
        <v>125</v>
      </c>
      <c r="B62" s="437">
        <v>570</v>
      </c>
      <c r="C62" s="381">
        <v>3</v>
      </c>
      <c r="D62" s="381">
        <v>10</v>
      </c>
      <c r="E62" s="385"/>
      <c r="F62" s="383"/>
      <c r="G62" s="395">
        <v>0</v>
      </c>
      <c r="H62" s="395">
        <v>0</v>
      </c>
    </row>
    <row r="63" spans="1:8">
      <c r="A63" s="140" t="s">
        <v>135</v>
      </c>
      <c r="B63" s="437">
        <v>570</v>
      </c>
      <c r="C63" s="381">
        <v>3</v>
      </c>
      <c r="D63" s="381">
        <v>10</v>
      </c>
      <c r="E63" s="385">
        <v>9900000340</v>
      </c>
      <c r="F63" s="383"/>
      <c r="G63" s="395">
        <v>0</v>
      </c>
      <c r="H63" s="395">
        <v>0</v>
      </c>
    </row>
    <row r="64" spans="1:8" ht="33.75">
      <c r="A64" s="146" t="s">
        <v>92</v>
      </c>
      <c r="B64" s="437">
        <v>570</v>
      </c>
      <c r="C64" s="381">
        <v>3</v>
      </c>
      <c r="D64" s="381">
        <v>10</v>
      </c>
      <c r="E64" s="385">
        <v>9900000340</v>
      </c>
      <c r="F64" s="383">
        <v>200</v>
      </c>
      <c r="G64" s="395">
        <v>0</v>
      </c>
      <c r="H64" s="395">
        <v>0</v>
      </c>
    </row>
    <row r="65" spans="1:8" ht="33.75">
      <c r="A65" s="146" t="s">
        <v>121</v>
      </c>
      <c r="B65" s="437">
        <v>570</v>
      </c>
      <c r="C65" s="381">
        <v>3</v>
      </c>
      <c r="D65" s="381">
        <v>10</v>
      </c>
      <c r="E65" s="385">
        <v>9900000340</v>
      </c>
      <c r="F65" s="383">
        <v>240</v>
      </c>
      <c r="G65" s="395">
        <v>0</v>
      </c>
      <c r="H65" s="395">
        <v>0</v>
      </c>
    </row>
    <row r="66" spans="1:8" ht="34.5">
      <c r="A66" s="25" t="s">
        <v>6</v>
      </c>
      <c r="B66" s="437">
        <v>570</v>
      </c>
      <c r="C66" s="381">
        <v>3</v>
      </c>
      <c r="D66" s="381">
        <v>10</v>
      </c>
      <c r="E66" s="385">
        <v>9900000340</v>
      </c>
      <c r="F66" s="383" t="s">
        <v>5</v>
      </c>
      <c r="G66" s="395">
        <v>0</v>
      </c>
      <c r="H66" s="395">
        <v>0</v>
      </c>
    </row>
    <row r="67" spans="1:8">
      <c r="A67" s="168" t="s">
        <v>23</v>
      </c>
      <c r="B67" s="436">
        <v>570</v>
      </c>
      <c r="C67" s="378">
        <v>4</v>
      </c>
      <c r="D67" s="378">
        <v>0</v>
      </c>
      <c r="E67" s="379"/>
      <c r="F67" s="380"/>
      <c r="G67" s="391">
        <f t="shared" ref="G67:H70" si="1">G68</f>
        <v>561300</v>
      </c>
      <c r="H67" s="392">
        <f t="shared" si="1"/>
        <v>537000</v>
      </c>
    </row>
    <row r="68" spans="1:8" ht="23.25">
      <c r="A68" s="155" t="s">
        <v>22</v>
      </c>
      <c r="B68" s="437">
        <v>570</v>
      </c>
      <c r="C68" s="381">
        <v>4</v>
      </c>
      <c r="D68" s="381">
        <v>9</v>
      </c>
      <c r="E68" s="382"/>
      <c r="F68" s="383"/>
      <c r="G68" s="393">
        <f t="shared" si="1"/>
        <v>561300</v>
      </c>
      <c r="H68" s="394">
        <f t="shared" si="1"/>
        <v>537000</v>
      </c>
    </row>
    <row r="69" spans="1:8" ht="33.75">
      <c r="A69" s="145" t="s">
        <v>120</v>
      </c>
      <c r="B69" s="437">
        <v>570</v>
      </c>
      <c r="C69" s="381">
        <v>4</v>
      </c>
      <c r="D69" s="381">
        <v>9</v>
      </c>
      <c r="E69" s="385">
        <v>9900070766</v>
      </c>
      <c r="F69" s="383">
        <v>200</v>
      </c>
      <c r="G69" s="393">
        <f t="shared" si="1"/>
        <v>561300</v>
      </c>
      <c r="H69" s="394">
        <f t="shared" si="1"/>
        <v>537000</v>
      </c>
    </row>
    <row r="70" spans="1:8" ht="33.75">
      <c r="A70" s="146" t="s">
        <v>121</v>
      </c>
      <c r="B70" s="437">
        <v>570</v>
      </c>
      <c r="C70" s="381">
        <v>4</v>
      </c>
      <c r="D70" s="381">
        <v>9</v>
      </c>
      <c r="E70" s="385">
        <v>9900070766</v>
      </c>
      <c r="F70" s="383">
        <v>240</v>
      </c>
      <c r="G70" s="393">
        <f t="shared" si="1"/>
        <v>561300</v>
      </c>
      <c r="H70" s="394">
        <f t="shared" si="1"/>
        <v>537000</v>
      </c>
    </row>
    <row r="71" spans="1:8" ht="34.5">
      <c r="A71" s="25" t="s">
        <v>6</v>
      </c>
      <c r="B71" s="437">
        <v>570</v>
      </c>
      <c r="C71" s="381">
        <v>4</v>
      </c>
      <c r="D71" s="381">
        <v>9</v>
      </c>
      <c r="E71" s="385">
        <v>9900070766</v>
      </c>
      <c r="F71" s="383" t="s">
        <v>5</v>
      </c>
      <c r="G71" s="384">
        <v>561300</v>
      </c>
      <c r="H71" s="384">
        <v>537000</v>
      </c>
    </row>
    <row r="72" spans="1:8">
      <c r="A72" s="168" t="s">
        <v>18</v>
      </c>
      <c r="B72" s="436">
        <v>570</v>
      </c>
      <c r="C72" s="378">
        <v>5</v>
      </c>
      <c r="D72" s="378">
        <v>0</v>
      </c>
      <c r="E72" s="379"/>
      <c r="F72" s="380"/>
      <c r="G72" s="391">
        <f>G73+G78</f>
        <v>0</v>
      </c>
      <c r="H72" s="391">
        <f>H73+H78</f>
        <v>0</v>
      </c>
    </row>
    <row r="73" spans="1:8">
      <c r="A73" s="168" t="s">
        <v>17</v>
      </c>
      <c r="B73" s="436">
        <v>570</v>
      </c>
      <c r="C73" s="378">
        <v>5</v>
      </c>
      <c r="D73" s="378">
        <v>2</v>
      </c>
      <c r="E73" s="379"/>
      <c r="F73" s="380"/>
      <c r="G73" s="384">
        <v>0</v>
      </c>
      <c r="H73" s="384">
        <v>0</v>
      </c>
    </row>
    <row r="74" spans="1:8">
      <c r="A74" s="25" t="s">
        <v>126</v>
      </c>
      <c r="B74" s="437">
        <v>570</v>
      </c>
      <c r="C74" s="381">
        <v>5</v>
      </c>
      <c r="D74" s="381">
        <v>2</v>
      </c>
      <c r="E74" s="385">
        <v>9900000420</v>
      </c>
      <c r="F74" s="383"/>
      <c r="G74" s="384">
        <v>0</v>
      </c>
      <c r="H74" s="384">
        <v>0</v>
      </c>
    </row>
    <row r="75" spans="1:8">
      <c r="A75" s="25" t="s">
        <v>126</v>
      </c>
      <c r="B75" s="437">
        <v>570</v>
      </c>
      <c r="C75" s="381">
        <v>5</v>
      </c>
      <c r="D75" s="381">
        <v>2</v>
      </c>
      <c r="E75" s="385">
        <v>9900000420</v>
      </c>
      <c r="F75" s="383">
        <v>200</v>
      </c>
      <c r="G75" s="384">
        <v>0</v>
      </c>
      <c r="H75" s="384">
        <v>0</v>
      </c>
    </row>
    <row r="76" spans="1:8" ht="34.5">
      <c r="A76" s="25" t="s">
        <v>6</v>
      </c>
      <c r="B76" s="437">
        <v>570</v>
      </c>
      <c r="C76" s="381">
        <v>5</v>
      </c>
      <c r="D76" s="381">
        <v>2</v>
      </c>
      <c r="E76" s="385">
        <v>9900000420</v>
      </c>
      <c r="F76" s="383">
        <v>240</v>
      </c>
      <c r="G76" s="384">
        <v>0</v>
      </c>
      <c r="H76" s="384">
        <v>0</v>
      </c>
    </row>
    <row r="77" spans="1:8" ht="34.5">
      <c r="A77" s="25" t="s">
        <v>6</v>
      </c>
      <c r="B77" s="437">
        <v>570</v>
      </c>
      <c r="C77" s="381">
        <v>5</v>
      </c>
      <c r="D77" s="381">
        <v>2</v>
      </c>
      <c r="E77" s="385">
        <v>9900000420</v>
      </c>
      <c r="F77" s="383">
        <v>244</v>
      </c>
      <c r="G77" s="384">
        <v>0</v>
      </c>
      <c r="H77" s="384">
        <v>0</v>
      </c>
    </row>
    <row r="78" spans="1:8">
      <c r="A78" s="441" t="s">
        <v>127</v>
      </c>
      <c r="B78" s="436">
        <v>570</v>
      </c>
      <c r="C78" s="378">
        <v>5</v>
      </c>
      <c r="D78" s="378">
        <v>3</v>
      </c>
      <c r="E78" s="379"/>
      <c r="F78" s="380"/>
      <c r="G78" s="391">
        <f t="shared" ref="G78:H81" si="2">G79</f>
        <v>0</v>
      </c>
      <c r="H78" s="392">
        <f t="shared" si="2"/>
        <v>0</v>
      </c>
    </row>
    <row r="79" spans="1:8" ht="22.5">
      <c r="A79" s="305" t="s">
        <v>172</v>
      </c>
      <c r="B79" s="437">
        <v>570</v>
      </c>
      <c r="C79" s="403">
        <v>5</v>
      </c>
      <c r="D79" s="403">
        <v>3</v>
      </c>
      <c r="E79" s="306" t="s">
        <v>171</v>
      </c>
      <c r="F79" s="383"/>
      <c r="G79" s="404">
        <f t="shared" si="2"/>
        <v>0</v>
      </c>
      <c r="H79" s="405">
        <f t="shared" si="2"/>
        <v>0</v>
      </c>
    </row>
    <row r="80" spans="1:8" ht="33.75">
      <c r="A80" s="311" t="s">
        <v>120</v>
      </c>
      <c r="B80" s="437">
        <v>570</v>
      </c>
      <c r="C80" s="403">
        <v>5</v>
      </c>
      <c r="D80" s="403">
        <v>3</v>
      </c>
      <c r="E80" s="306" t="s">
        <v>171</v>
      </c>
      <c r="F80" s="383">
        <v>200</v>
      </c>
      <c r="G80" s="404">
        <f t="shared" si="2"/>
        <v>0</v>
      </c>
      <c r="H80" s="405">
        <f t="shared" si="2"/>
        <v>0</v>
      </c>
    </row>
    <row r="81" spans="1:8" ht="33.75">
      <c r="A81" s="312" t="s">
        <v>92</v>
      </c>
      <c r="B81" s="437">
        <v>570</v>
      </c>
      <c r="C81" s="381">
        <v>5</v>
      </c>
      <c r="D81" s="381">
        <v>3</v>
      </c>
      <c r="E81" s="306" t="s">
        <v>171</v>
      </c>
      <c r="F81" s="383">
        <v>240</v>
      </c>
      <c r="G81" s="404">
        <f t="shared" si="2"/>
        <v>0</v>
      </c>
      <c r="H81" s="405">
        <f t="shared" si="2"/>
        <v>0</v>
      </c>
    </row>
    <row r="82" spans="1:8" ht="33.75">
      <c r="A82" s="312" t="s">
        <v>121</v>
      </c>
      <c r="B82" s="437">
        <v>570</v>
      </c>
      <c r="C82" s="381">
        <v>5</v>
      </c>
      <c r="D82" s="381">
        <v>3</v>
      </c>
      <c r="E82" s="306" t="s">
        <v>171</v>
      </c>
      <c r="F82" s="383">
        <v>244</v>
      </c>
      <c r="G82" s="384">
        <v>0</v>
      </c>
      <c r="H82" s="384">
        <v>0</v>
      </c>
    </row>
    <row r="83" spans="1:8">
      <c r="A83" s="442" t="s">
        <v>244</v>
      </c>
      <c r="B83" s="436">
        <v>570</v>
      </c>
      <c r="C83" s="378">
        <v>8</v>
      </c>
      <c r="D83" s="378">
        <v>0</v>
      </c>
      <c r="E83" s="406"/>
      <c r="F83" s="380"/>
      <c r="G83" s="391">
        <f>G84</f>
        <v>144000</v>
      </c>
      <c r="H83" s="392">
        <f>H84</f>
        <v>144000</v>
      </c>
    </row>
    <row r="84" spans="1:8">
      <c r="A84" s="428" t="s">
        <v>244</v>
      </c>
      <c r="B84" s="437">
        <v>570</v>
      </c>
      <c r="C84" s="381">
        <v>8</v>
      </c>
      <c r="D84" s="381">
        <v>1</v>
      </c>
      <c r="E84" s="382"/>
      <c r="F84" s="383">
        <v>600</v>
      </c>
      <c r="G84" s="393">
        <f>G85</f>
        <v>144000</v>
      </c>
      <c r="H84" s="394">
        <f>H85</f>
        <v>144000</v>
      </c>
    </row>
    <row r="85" spans="1:8" ht="23.25">
      <c r="A85" s="428" t="s">
        <v>261</v>
      </c>
      <c r="B85" s="437">
        <v>570</v>
      </c>
      <c r="C85" s="381">
        <v>8</v>
      </c>
      <c r="D85" s="381">
        <v>1</v>
      </c>
      <c r="E85" s="407" t="s">
        <v>32</v>
      </c>
      <c r="F85" s="383"/>
      <c r="G85" s="393">
        <f>G86+G90+G94</f>
        <v>144000</v>
      </c>
      <c r="H85" s="394">
        <f>H86+H90+H94</f>
        <v>144000</v>
      </c>
    </row>
    <row r="86" spans="1:8" ht="79.5">
      <c r="A86" s="428" t="s">
        <v>131</v>
      </c>
      <c r="B86" s="437">
        <v>570</v>
      </c>
      <c r="C86" s="381">
        <v>8</v>
      </c>
      <c r="D86" s="381">
        <v>1</v>
      </c>
      <c r="E86" s="407" t="s">
        <v>32</v>
      </c>
      <c r="F86" s="383">
        <v>100</v>
      </c>
      <c r="G86" s="393">
        <f>G87</f>
        <v>144000</v>
      </c>
      <c r="H86" s="394">
        <f>H87</f>
        <v>144000</v>
      </c>
    </row>
    <row r="87" spans="1:8" ht="23.25">
      <c r="A87" s="428" t="s">
        <v>263</v>
      </c>
      <c r="B87" s="437">
        <v>570</v>
      </c>
      <c r="C87" s="381">
        <v>8</v>
      </c>
      <c r="D87" s="381">
        <v>1</v>
      </c>
      <c r="E87" s="407" t="s">
        <v>32</v>
      </c>
      <c r="F87" s="383">
        <v>110</v>
      </c>
      <c r="G87" s="393">
        <f>G88+G89</f>
        <v>144000</v>
      </c>
      <c r="H87" s="394">
        <f>H88+H89</f>
        <v>144000</v>
      </c>
    </row>
    <row r="88" spans="1:8">
      <c r="A88" s="428" t="s">
        <v>262</v>
      </c>
      <c r="B88" s="437">
        <v>570</v>
      </c>
      <c r="C88" s="381">
        <v>8</v>
      </c>
      <c r="D88" s="381">
        <v>1</v>
      </c>
      <c r="E88" s="407" t="s">
        <v>32</v>
      </c>
      <c r="F88" s="383">
        <v>111</v>
      </c>
      <c r="G88" s="393">
        <v>110000</v>
      </c>
      <c r="H88" s="394">
        <v>110000</v>
      </c>
    </row>
    <row r="89" spans="1:8" ht="45.75">
      <c r="A89" s="428" t="s">
        <v>264</v>
      </c>
      <c r="B89" s="437">
        <v>570</v>
      </c>
      <c r="C89" s="381">
        <v>8</v>
      </c>
      <c r="D89" s="381">
        <v>1</v>
      </c>
      <c r="E89" s="407" t="s">
        <v>32</v>
      </c>
      <c r="F89" s="383">
        <v>119</v>
      </c>
      <c r="G89" s="384">
        <v>34000</v>
      </c>
      <c r="H89" s="384">
        <v>34000</v>
      </c>
    </row>
    <row r="90" spans="1:8" ht="34.5">
      <c r="A90" s="428" t="s">
        <v>265</v>
      </c>
      <c r="B90" s="437">
        <v>570</v>
      </c>
      <c r="C90" s="381">
        <v>8</v>
      </c>
      <c r="D90" s="381">
        <v>1</v>
      </c>
      <c r="E90" s="407" t="s">
        <v>32</v>
      </c>
      <c r="F90" s="383">
        <v>200</v>
      </c>
      <c r="G90" s="384">
        <v>0</v>
      </c>
      <c r="H90" s="384">
        <v>0</v>
      </c>
    </row>
    <row r="91" spans="1:8" ht="34.5">
      <c r="A91" s="428" t="s">
        <v>92</v>
      </c>
      <c r="B91" s="437">
        <v>570</v>
      </c>
      <c r="C91" s="381">
        <v>8</v>
      </c>
      <c r="D91" s="381">
        <v>1</v>
      </c>
      <c r="E91" s="407" t="s">
        <v>32</v>
      </c>
      <c r="F91" s="383">
        <v>240</v>
      </c>
      <c r="G91" s="384">
        <v>0</v>
      </c>
      <c r="H91" s="384">
        <v>0</v>
      </c>
    </row>
    <row r="92" spans="1:8" ht="34.5">
      <c r="A92" s="428" t="s">
        <v>6</v>
      </c>
      <c r="B92" s="437">
        <v>570</v>
      </c>
      <c r="C92" s="381">
        <v>8</v>
      </c>
      <c r="D92" s="381">
        <v>1</v>
      </c>
      <c r="E92" s="407" t="s">
        <v>32</v>
      </c>
      <c r="F92" s="383">
        <v>244</v>
      </c>
      <c r="G92" s="384">
        <v>0</v>
      </c>
      <c r="H92" s="384">
        <v>0</v>
      </c>
    </row>
    <row r="93" spans="1:8">
      <c r="A93" s="428" t="s">
        <v>130</v>
      </c>
      <c r="B93" s="437">
        <v>570</v>
      </c>
      <c r="C93" s="381">
        <v>8</v>
      </c>
      <c r="D93" s="381">
        <v>1</v>
      </c>
      <c r="E93" s="407" t="s">
        <v>32</v>
      </c>
      <c r="F93" s="383">
        <v>800</v>
      </c>
      <c r="G93" s="384">
        <v>0</v>
      </c>
      <c r="H93" s="384">
        <v>0</v>
      </c>
    </row>
    <row r="94" spans="1:8" ht="23.25">
      <c r="A94" s="428" t="s">
        <v>13</v>
      </c>
      <c r="B94" s="437">
        <v>570</v>
      </c>
      <c r="C94" s="381">
        <v>8</v>
      </c>
      <c r="D94" s="381">
        <v>1</v>
      </c>
      <c r="E94" s="407" t="s">
        <v>32</v>
      </c>
      <c r="F94" s="383">
        <v>810</v>
      </c>
      <c r="G94" s="384">
        <v>0</v>
      </c>
      <c r="H94" s="384">
        <v>0</v>
      </c>
    </row>
    <row r="95" spans="1:8" ht="23.25">
      <c r="A95" s="428" t="s">
        <v>258</v>
      </c>
      <c r="B95" s="437">
        <v>570</v>
      </c>
      <c r="C95" s="381">
        <v>8</v>
      </c>
      <c r="D95" s="381">
        <v>1</v>
      </c>
      <c r="E95" s="407" t="s">
        <v>32</v>
      </c>
      <c r="F95" s="383">
        <v>851</v>
      </c>
      <c r="G95" s="384">
        <v>0</v>
      </c>
      <c r="H95" s="384">
        <v>0</v>
      </c>
    </row>
    <row r="96" spans="1:8">
      <c r="A96" s="428" t="s">
        <v>259</v>
      </c>
      <c r="B96" s="437">
        <v>570</v>
      </c>
      <c r="C96" s="381">
        <v>8</v>
      </c>
      <c r="D96" s="381">
        <v>1</v>
      </c>
      <c r="E96" s="407" t="s">
        <v>32</v>
      </c>
      <c r="F96" s="383">
        <v>852</v>
      </c>
      <c r="G96" s="384">
        <v>0</v>
      </c>
      <c r="H96" s="384">
        <v>0</v>
      </c>
    </row>
    <row r="97" spans="1:8">
      <c r="A97" s="221" t="s">
        <v>11</v>
      </c>
      <c r="B97" s="436">
        <v>570</v>
      </c>
      <c r="C97" s="378">
        <v>10</v>
      </c>
      <c r="D97" s="378">
        <v>0</v>
      </c>
      <c r="E97" s="379"/>
      <c r="F97" s="380"/>
      <c r="G97" s="391">
        <f t="shared" ref="G97:H101" si="3">G98</f>
        <v>143650</v>
      </c>
      <c r="H97" s="392">
        <f t="shared" si="3"/>
        <v>143650</v>
      </c>
    </row>
    <row r="98" spans="1:8">
      <c r="A98" s="221" t="s">
        <v>10</v>
      </c>
      <c r="B98" s="437">
        <v>570</v>
      </c>
      <c r="C98" s="381">
        <v>10</v>
      </c>
      <c r="D98" s="381">
        <v>1</v>
      </c>
      <c r="E98" s="382"/>
      <c r="F98" s="383"/>
      <c r="G98" s="393">
        <f t="shared" si="3"/>
        <v>143650</v>
      </c>
      <c r="H98" s="394">
        <f t="shared" si="3"/>
        <v>143650</v>
      </c>
    </row>
    <row r="99" spans="1:8" ht="22.5">
      <c r="A99" s="145" t="s">
        <v>9</v>
      </c>
      <c r="B99" s="437">
        <v>570</v>
      </c>
      <c r="C99" s="381">
        <v>10</v>
      </c>
      <c r="D99" s="381">
        <v>1</v>
      </c>
      <c r="E99" s="142">
        <v>9900000740</v>
      </c>
      <c r="F99" s="383"/>
      <c r="G99" s="393">
        <f t="shared" si="3"/>
        <v>143650</v>
      </c>
      <c r="H99" s="394">
        <f t="shared" si="3"/>
        <v>143650</v>
      </c>
    </row>
    <row r="100" spans="1:8" ht="22.5">
      <c r="A100" s="145" t="s">
        <v>132</v>
      </c>
      <c r="B100" s="437">
        <v>570</v>
      </c>
      <c r="C100" s="381">
        <v>10</v>
      </c>
      <c r="D100" s="381">
        <v>1</v>
      </c>
      <c r="E100" s="142">
        <v>9900000740</v>
      </c>
      <c r="F100" s="383">
        <v>300</v>
      </c>
      <c r="G100" s="393">
        <f t="shared" si="3"/>
        <v>143650</v>
      </c>
      <c r="H100" s="394">
        <f t="shared" si="3"/>
        <v>143650</v>
      </c>
    </row>
    <row r="101" spans="1:8" ht="22.5">
      <c r="A101" s="145" t="s">
        <v>133</v>
      </c>
      <c r="B101" s="437">
        <v>570</v>
      </c>
      <c r="C101" s="381">
        <v>10</v>
      </c>
      <c r="D101" s="381">
        <v>1</v>
      </c>
      <c r="E101" s="142">
        <v>9900000740</v>
      </c>
      <c r="F101" s="383">
        <v>310</v>
      </c>
      <c r="G101" s="393">
        <f t="shared" si="3"/>
        <v>143650</v>
      </c>
      <c r="H101" s="394">
        <f t="shared" si="3"/>
        <v>143650</v>
      </c>
    </row>
    <row r="102" spans="1:8" ht="33.75">
      <c r="A102" s="148" t="s">
        <v>134</v>
      </c>
      <c r="B102" s="437">
        <v>570</v>
      </c>
      <c r="C102" s="381">
        <v>10</v>
      </c>
      <c r="D102" s="381">
        <v>1</v>
      </c>
      <c r="E102" s="142">
        <v>9900000740</v>
      </c>
      <c r="F102" s="383">
        <v>313</v>
      </c>
      <c r="G102" s="384">
        <v>143650</v>
      </c>
      <c r="H102" s="384">
        <v>143650</v>
      </c>
    </row>
    <row r="103" spans="1:8">
      <c r="A103" s="443" t="s">
        <v>67</v>
      </c>
      <c r="B103" s="436">
        <v>570</v>
      </c>
      <c r="C103" s="408">
        <v>99</v>
      </c>
      <c r="D103" s="408">
        <v>0</v>
      </c>
      <c r="E103" s="409"/>
      <c r="F103" s="409"/>
      <c r="G103" s="377">
        <f t="shared" ref="G103:H105" si="4">G104</f>
        <v>57705</v>
      </c>
      <c r="H103" s="377">
        <f t="shared" si="4"/>
        <v>117140</v>
      </c>
    </row>
    <row r="104" spans="1:8">
      <c r="A104" s="444" t="s">
        <v>67</v>
      </c>
      <c r="B104" s="437">
        <v>570</v>
      </c>
      <c r="C104" s="403">
        <v>99</v>
      </c>
      <c r="D104" s="403">
        <v>99</v>
      </c>
      <c r="E104" s="410"/>
      <c r="F104" s="410"/>
      <c r="G104" s="384">
        <f t="shared" si="4"/>
        <v>57705</v>
      </c>
      <c r="H104" s="384">
        <f t="shared" si="4"/>
        <v>117140</v>
      </c>
    </row>
    <row r="105" spans="1:8">
      <c r="A105" s="444" t="s">
        <v>67</v>
      </c>
      <c r="B105" s="437">
        <v>570</v>
      </c>
      <c r="C105" s="403">
        <v>99</v>
      </c>
      <c r="D105" s="403">
        <v>99</v>
      </c>
      <c r="E105" s="411">
        <v>9990099990</v>
      </c>
      <c r="F105" s="410"/>
      <c r="G105" s="384">
        <f t="shared" si="4"/>
        <v>57705</v>
      </c>
      <c r="H105" s="384">
        <f t="shared" si="4"/>
        <v>117140</v>
      </c>
    </row>
    <row r="106" spans="1:8">
      <c r="A106" s="444" t="s">
        <v>67</v>
      </c>
      <c r="B106" s="437">
        <v>570</v>
      </c>
      <c r="C106" s="403">
        <v>99</v>
      </c>
      <c r="D106" s="403">
        <v>99</v>
      </c>
      <c r="E106" s="411">
        <v>9990099990</v>
      </c>
      <c r="F106" s="411">
        <v>999</v>
      </c>
      <c r="G106" s="384">
        <v>57705</v>
      </c>
      <c r="H106" s="384">
        <v>117140</v>
      </c>
    </row>
    <row r="107" spans="1:8" s="205" customFormat="1">
      <c r="A107" s="440" t="s">
        <v>1</v>
      </c>
      <c r="B107" s="409"/>
      <c r="C107" s="488"/>
      <c r="D107" s="489"/>
      <c r="E107" s="489"/>
      <c r="F107" s="490"/>
      <c r="G107" s="377">
        <f>G8+G47+G56+G67+G72+G83+G97+G103</f>
        <v>2308200</v>
      </c>
      <c r="H107" s="377">
        <f>H8+H47+H56+H67+H72+H83+H97+H103</f>
        <v>2342800</v>
      </c>
    </row>
    <row r="108" spans="1:8">
      <c r="A108" s="31"/>
      <c r="B108" s="31"/>
      <c r="C108" s="31"/>
      <c r="D108" s="31"/>
      <c r="E108" s="31"/>
      <c r="F108" s="31"/>
      <c r="G108" s="412">
        <v>2.5000000000000001E-2</v>
      </c>
      <c r="H108" s="413">
        <v>0.05</v>
      </c>
    </row>
  </sheetData>
  <mergeCells count="12">
    <mergeCell ref="G3:H3"/>
    <mergeCell ref="G1:H1"/>
    <mergeCell ref="G2:H2"/>
    <mergeCell ref="C6:C7"/>
    <mergeCell ref="A4:G4"/>
    <mergeCell ref="G6:H6"/>
    <mergeCell ref="C107:F107"/>
    <mergeCell ref="B6:B7"/>
    <mergeCell ref="A6:A7"/>
    <mergeCell ref="D6:D7"/>
    <mergeCell ref="E6:E7"/>
    <mergeCell ref="F6:F7"/>
  </mergeCells>
  <phoneticPr fontId="0" type="noConversion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</vt:i4>
      </vt:variant>
    </vt:vector>
  </HeadingPairs>
  <TitlesOfParts>
    <vt:vector size="18" baseType="lpstr">
      <vt:lpstr>пр1.адм.д</vt:lpstr>
      <vt:lpstr>адм.безв</vt:lpstr>
      <vt:lpstr>пр.2адм.ист</vt:lpstr>
      <vt:lpstr>РПР2017</vt:lpstr>
      <vt:lpstr>РПР2018-2019.</vt:lpstr>
      <vt:lpstr>ЦСР2017</vt:lpstr>
      <vt:lpstr>ЦСР2018-2019</vt:lpstr>
      <vt:lpstr>вед2017</vt:lpstr>
      <vt:lpstr>вед2018-2019</vt:lpstr>
      <vt:lpstr>публ2017</vt:lpstr>
      <vt:lpstr>публ2018-2019</vt:lpstr>
      <vt:lpstr>ист2017</vt:lpstr>
      <vt:lpstr>ист2018-2019</vt:lpstr>
      <vt:lpstr>заимст2016</vt:lpstr>
      <vt:lpstr>заимст2017-2018</vt:lpstr>
      <vt:lpstr>МБТ КСО 2017</vt:lpstr>
      <vt:lpstr>МБТ КСО 2017-2018</vt:lpstr>
      <vt:lpstr>РПР2017!Область_печати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gribanova_lv</dc:creator>
  <cp:lastModifiedBy>ADMIN</cp:lastModifiedBy>
  <cp:lastPrinted>2016-12-01T04:32:24Z</cp:lastPrinted>
  <dcterms:created xsi:type="dcterms:W3CDTF">2015-11-20T03:15:53Z</dcterms:created>
  <dcterms:modified xsi:type="dcterms:W3CDTF">2016-12-01T04:33:11Z</dcterms:modified>
</cp:coreProperties>
</file>